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filterPrivacy="1" defaultThemeVersion="166925"/>
  <xr:revisionPtr revIDLastSave="0" documentId="13_ncr:1_{3451EB0B-E005-49CA-9CCC-CE33C3CF82E6}" xr6:coauthVersionLast="47" xr6:coauthVersionMax="47" xr10:uidLastSave="{00000000-0000-0000-0000-000000000000}"/>
  <bookViews>
    <workbookView xWindow="-108" yWindow="-108" windowWidth="23256" windowHeight="12456" xr2:uid="{3776BFD9-7579-48B6-872F-40D916844E60}"/>
  </bookViews>
  <sheets>
    <sheet name="連結 (Consolidated)" sheetId="5" r:id="rId1"/>
    <sheet name="アイフル (AIFUL)" sheetId="7" r:id="rId2"/>
    <sheet name="補足情報(Supplementary Information)" sheetId="6" r:id="rId3"/>
  </sheets>
  <definedNames>
    <definedName name="_xlnm.Print_Area" localSheetId="2">'補足情報(Supplementary Information)'!$A$23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7" l="1"/>
  <c r="I12" i="7"/>
  <c r="J12" i="7"/>
  <c r="K12" i="7"/>
  <c r="L12" i="7"/>
  <c r="M12" i="7"/>
  <c r="N12" i="7"/>
  <c r="O12" i="7"/>
  <c r="P12" i="7"/>
  <c r="Q12" i="7"/>
  <c r="R12" i="7"/>
  <c r="S12" i="7"/>
  <c r="T12" i="7"/>
  <c r="U12" i="7"/>
  <c r="V12" i="7"/>
  <c r="W12" i="7"/>
  <c r="X12" i="7"/>
  <c r="Y12" i="7"/>
  <c r="Z12" i="7"/>
  <c r="AA12" i="7"/>
  <c r="AB12" i="7"/>
  <c r="AC12" i="7"/>
  <c r="E24" i="7"/>
  <c r="F24" i="7"/>
  <c r="G24" i="7"/>
  <c r="H24" i="7"/>
  <c r="I24" i="7"/>
  <c r="J24" i="7"/>
  <c r="K24" i="7"/>
  <c r="L24" i="7"/>
  <c r="M24" i="7"/>
  <c r="N24" i="7"/>
  <c r="O24" i="7"/>
  <c r="P24" i="7"/>
  <c r="Q24" i="7"/>
  <c r="R24" i="7"/>
  <c r="S24" i="7"/>
  <c r="T24" i="7"/>
  <c r="U24" i="7"/>
  <c r="V24" i="7"/>
  <c r="W24" i="7"/>
  <c r="X24" i="7"/>
  <c r="Y24" i="7"/>
  <c r="Z24" i="7"/>
  <c r="AA24" i="7"/>
  <c r="AB24" i="7"/>
  <c r="AC24" i="7"/>
  <c r="E31" i="7"/>
  <c r="F31" i="7"/>
  <c r="G31" i="7"/>
  <c r="H31" i="7"/>
  <c r="I31" i="7"/>
  <c r="J31" i="7"/>
  <c r="K31" i="7"/>
  <c r="L31" i="7"/>
  <c r="M31" i="7"/>
  <c r="N31" i="7"/>
  <c r="O31" i="7"/>
  <c r="P31" i="7"/>
  <c r="Q31" i="7"/>
  <c r="R31" i="7"/>
  <c r="S31" i="7"/>
  <c r="T31" i="7"/>
  <c r="U31" i="7"/>
  <c r="V31" i="7"/>
  <c r="W31" i="7"/>
  <c r="X31" i="7"/>
  <c r="Y31" i="7"/>
  <c r="Z31" i="7"/>
  <c r="AA31" i="7"/>
  <c r="AB31" i="7"/>
  <c r="AC31" i="7"/>
  <c r="J13" i="5"/>
  <c r="K13" i="5"/>
  <c r="L13" i="5"/>
  <c r="M13" i="5"/>
  <c r="N13" i="5"/>
  <c r="O13" i="5"/>
  <c r="P13" i="5"/>
  <c r="Q13" i="5"/>
  <c r="R13" i="5"/>
  <c r="S13" i="5"/>
  <c r="T13" i="5"/>
  <c r="U13" i="5"/>
  <c r="V13" i="5"/>
  <c r="W13" i="5"/>
  <c r="X13" i="5"/>
  <c r="Y13" i="5"/>
  <c r="Z13" i="5"/>
  <c r="AA13" i="5"/>
  <c r="AB13" i="5"/>
  <c r="AC13" i="5"/>
  <c r="E26" i="5"/>
  <c r="F26" i="5"/>
  <c r="G26" i="5"/>
  <c r="H26" i="5"/>
  <c r="I26" i="5"/>
  <c r="J26" i="5"/>
  <c r="K26" i="5"/>
  <c r="L26" i="5"/>
  <c r="M26" i="5"/>
  <c r="N26" i="5"/>
  <c r="O26" i="5"/>
  <c r="P26" i="5"/>
  <c r="Q26" i="5"/>
  <c r="R26" i="5"/>
  <c r="S26" i="5"/>
  <c r="T26" i="5"/>
  <c r="U26" i="5"/>
  <c r="V26" i="5"/>
  <c r="W26" i="5"/>
  <c r="X26" i="5"/>
  <c r="Y26" i="5"/>
  <c r="Z26" i="5"/>
  <c r="AA26" i="5"/>
  <c r="AB26" i="5"/>
  <c r="AC26" i="5"/>
  <c r="E33" i="5"/>
  <c r="F33" i="5"/>
  <c r="G33" i="5"/>
  <c r="H33" i="5"/>
  <c r="I33" i="5"/>
  <c r="J33" i="5"/>
  <c r="K33" i="5"/>
  <c r="L33" i="5"/>
  <c r="M33" i="5"/>
  <c r="N33" i="5"/>
  <c r="O33" i="5"/>
  <c r="P33" i="5"/>
  <c r="Q33" i="5"/>
  <c r="R33" i="5"/>
  <c r="S33" i="5"/>
  <c r="T33" i="5"/>
  <c r="U33" i="5"/>
  <c r="V33" i="5"/>
  <c r="W33" i="5"/>
  <c r="X33" i="5"/>
  <c r="Y33" i="5"/>
  <c r="Z33" i="5"/>
  <c r="AA33" i="5"/>
  <c r="AB33" i="5"/>
  <c r="AC33" i="5"/>
</calcChain>
</file>

<file path=xl/sharedStrings.xml><?xml version="1.0" encoding="utf-8"?>
<sst xmlns="http://schemas.openxmlformats.org/spreadsheetml/2006/main" count="571" uniqueCount="190">
  <si>
    <t>（百万円/ Millions of Yen）</t>
    <phoneticPr fontId="3"/>
  </si>
  <si>
    <t>2001/3</t>
    <phoneticPr fontId="1"/>
  </si>
  <si>
    <t>2002/3</t>
    <phoneticPr fontId="1"/>
  </si>
  <si>
    <t>2003/3</t>
    <phoneticPr fontId="1"/>
  </si>
  <si>
    <t>2004/3</t>
    <phoneticPr fontId="1"/>
  </si>
  <si>
    <t>2005/3</t>
    <phoneticPr fontId="1"/>
  </si>
  <si>
    <t>2006/3</t>
    <phoneticPr fontId="1"/>
  </si>
  <si>
    <t>2007/3</t>
    <phoneticPr fontId="1"/>
  </si>
  <si>
    <t>2008/3</t>
    <phoneticPr fontId="1"/>
  </si>
  <si>
    <t>2009/3</t>
    <phoneticPr fontId="1"/>
  </si>
  <si>
    <t>2010/3</t>
    <phoneticPr fontId="1"/>
  </si>
  <si>
    <t>2011/3</t>
    <phoneticPr fontId="1"/>
  </si>
  <si>
    <t>2012/3</t>
    <phoneticPr fontId="1"/>
  </si>
  <si>
    <t>2013/3</t>
    <phoneticPr fontId="1"/>
  </si>
  <si>
    <t>2014/3</t>
    <phoneticPr fontId="1"/>
  </si>
  <si>
    <t>2015/3</t>
    <phoneticPr fontId="1"/>
  </si>
  <si>
    <t>2016/3</t>
    <phoneticPr fontId="1"/>
  </si>
  <si>
    <t>2017/3</t>
    <phoneticPr fontId="1"/>
  </si>
  <si>
    <t>2018/3</t>
    <phoneticPr fontId="1"/>
  </si>
  <si>
    <t>2019/3</t>
    <phoneticPr fontId="1"/>
  </si>
  <si>
    <t>2020/3</t>
    <phoneticPr fontId="1"/>
  </si>
  <si>
    <t>2021/3</t>
    <phoneticPr fontId="1"/>
  </si>
  <si>
    <t>2022/3</t>
    <phoneticPr fontId="1"/>
  </si>
  <si>
    <t>2023/3</t>
    <phoneticPr fontId="1"/>
  </si>
  <si>
    <t>2024/3</t>
    <phoneticPr fontId="1"/>
  </si>
  <si>
    <t>2025/3</t>
    <phoneticPr fontId="1"/>
  </si>
  <si>
    <t>総資産</t>
    <rPh sb="0" eb="3">
      <t>ソウシサン</t>
    </rPh>
    <phoneticPr fontId="3"/>
  </si>
  <si>
    <t>Total assets</t>
    <phoneticPr fontId="3"/>
  </si>
  <si>
    <t>純資産</t>
    <rPh sb="0" eb="1">
      <t>ジュン</t>
    </rPh>
    <rPh sb="1" eb="3">
      <t>シサン</t>
    </rPh>
    <phoneticPr fontId="3"/>
  </si>
  <si>
    <t>Net assets</t>
    <phoneticPr fontId="3"/>
  </si>
  <si>
    <t>期末発行済株式数</t>
    <rPh sb="0" eb="5">
      <t>キマツハッコウズ</t>
    </rPh>
    <rPh sb="5" eb="8">
      <t>カブシキスウ</t>
    </rPh>
    <phoneticPr fontId="1"/>
  </si>
  <si>
    <t>Number of shares issued</t>
    <phoneticPr fontId="1"/>
  </si>
  <si>
    <t>(千株/Thousand)</t>
    <rPh sb="1" eb="3">
      <t>センカブ</t>
    </rPh>
    <phoneticPr fontId="1"/>
  </si>
  <si>
    <t>一株当たり当期純利益　</t>
    <rPh sb="6" eb="7">
      <t>キ</t>
    </rPh>
    <phoneticPr fontId="3"/>
  </si>
  <si>
    <t>EPS　</t>
    <phoneticPr fontId="3"/>
  </si>
  <si>
    <t>(円/Yen)</t>
    <rPh sb="1" eb="2">
      <t>エン</t>
    </rPh>
    <phoneticPr fontId="3"/>
  </si>
  <si>
    <t>一株当たり純資産　</t>
    <rPh sb="5" eb="8">
      <t>ジュンシサン</t>
    </rPh>
    <phoneticPr fontId="3"/>
  </si>
  <si>
    <t>BPS　</t>
    <phoneticPr fontId="3"/>
  </si>
  <si>
    <t>自己資本比率</t>
    <rPh sb="0" eb="2">
      <t>ジコ</t>
    </rPh>
    <phoneticPr fontId="3"/>
  </si>
  <si>
    <t>Equity ratio</t>
    <phoneticPr fontId="3"/>
  </si>
  <si>
    <t>　(％)</t>
  </si>
  <si>
    <t>総資産経常利益率</t>
    <rPh sb="0" eb="3">
      <t>ソウシサン</t>
    </rPh>
    <rPh sb="3" eb="5">
      <t>ケイジョウ</t>
    </rPh>
    <rPh sb="5" eb="7">
      <t>リエキ</t>
    </rPh>
    <rPh sb="7" eb="8">
      <t>リツ</t>
    </rPh>
    <phoneticPr fontId="4"/>
  </si>
  <si>
    <t>ROA</t>
    <phoneticPr fontId="3"/>
  </si>
  <si>
    <t>自己資本当期純利益率</t>
    <rPh sb="4" eb="5">
      <t>トウ</t>
    </rPh>
    <rPh sb="5" eb="6">
      <t>キ</t>
    </rPh>
    <phoneticPr fontId="3"/>
  </si>
  <si>
    <t>ROE</t>
    <phoneticPr fontId="3"/>
  </si>
  <si>
    <t>一株当たり配当金</t>
    <rPh sb="0" eb="1">
      <t>1</t>
    </rPh>
    <rPh sb="1" eb="2">
      <t>カブ</t>
    </rPh>
    <rPh sb="2" eb="3">
      <t>ア</t>
    </rPh>
    <rPh sb="5" eb="8">
      <t>ハイトウキン</t>
    </rPh>
    <phoneticPr fontId="1"/>
  </si>
  <si>
    <t>DPS</t>
    <phoneticPr fontId="1"/>
  </si>
  <si>
    <t>連結損益計算書 （Revenue and Expenses / Consolidated）</t>
    <rPh sb="0" eb="2">
      <t>レンケツ</t>
    </rPh>
    <rPh sb="2" eb="4">
      <t>ソンエキ</t>
    </rPh>
    <rPh sb="4" eb="7">
      <t>ケイサンショ</t>
    </rPh>
    <phoneticPr fontId="3"/>
  </si>
  <si>
    <t>（百万円/ Millions of Yen）</t>
    <phoneticPr fontId="7"/>
  </si>
  <si>
    <t>営業収益</t>
  </si>
  <si>
    <t>Operating revenue</t>
    <phoneticPr fontId="3"/>
  </si>
  <si>
    <t>　ローン事業（営業貸付金利息）</t>
    <rPh sb="4" eb="6">
      <t>ジギョウ</t>
    </rPh>
    <phoneticPr fontId="3"/>
  </si>
  <si>
    <t xml:space="preserve">    Interest on operating loans</t>
    <phoneticPr fontId="3"/>
  </si>
  <si>
    <t>　　個人向け無担保</t>
    <rPh sb="2" eb="5">
      <t>コジンム</t>
    </rPh>
    <phoneticPr fontId="7"/>
  </si>
  <si>
    <t xml:space="preserve">      Unsecured</t>
    <phoneticPr fontId="3"/>
  </si>
  <si>
    <t>　　事業者向け無担保</t>
    <rPh sb="5" eb="6">
      <t>ム</t>
    </rPh>
    <rPh sb="7" eb="10">
      <t>ムタンポ</t>
    </rPh>
    <phoneticPr fontId="7"/>
  </si>
  <si>
    <t xml:space="preserve">      Small business</t>
    <phoneticPr fontId="3"/>
  </si>
  <si>
    <t>　　有担保</t>
    <phoneticPr fontId="7"/>
  </si>
  <si>
    <t xml:space="preserve">      Secured</t>
    <phoneticPr fontId="3"/>
  </si>
  <si>
    <t>　クレジット事業（信用購入あっせん収益）</t>
    <rPh sb="6" eb="8">
      <t>ジギョウ</t>
    </rPh>
    <rPh sb="9" eb="11">
      <t>シンヨウ</t>
    </rPh>
    <rPh sb="11" eb="13">
      <t>コウニュウ</t>
    </rPh>
    <rPh sb="17" eb="19">
      <t>シュウエキ</t>
    </rPh>
    <phoneticPr fontId="3"/>
  </si>
  <si>
    <t xml:space="preserve">  　Revenue from installment receivable</t>
    <phoneticPr fontId="3"/>
  </si>
  <si>
    <t>　信用保証事業（信用保証収益）</t>
    <rPh sb="1" eb="3">
      <t>シンヨウ</t>
    </rPh>
    <rPh sb="3" eb="5">
      <t>ホショウ</t>
    </rPh>
    <rPh sb="5" eb="7">
      <t>ジギョウ</t>
    </rPh>
    <rPh sb="8" eb="10">
      <t>シンヨウ</t>
    </rPh>
    <rPh sb="10" eb="12">
      <t>ホショウ</t>
    </rPh>
    <rPh sb="12" eb="14">
      <t>シュウエキ</t>
    </rPh>
    <phoneticPr fontId="3"/>
  </si>
  <si>
    <t xml:space="preserve"> 　Revenue from credit guarantee</t>
    <phoneticPr fontId="3"/>
  </si>
  <si>
    <t>　その他の営業収益</t>
    <phoneticPr fontId="1"/>
  </si>
  <si>
    <t xml:space="preserve">  　Other operating revenue</t>
    <phoneticPr fontId="3"/>
  </si>
  <si>
    <t>営業費用</t>
  </si>
  <si>
    <t>Operating expenses</t>
    <phoneticPr fontId="3"/>
  </si>
  <si>
    <t>　金融費用</t>
    <phoneticPr fontId="1"/>
  </si>
  <si>
    <t xml:space="preserve">    Financial expenses</t>
    <phoneticPr fontId="3"/>
  </si>
  <si>
    <t>　貸倒関連費用</t>
    <phoneticPr fontId="1"/>
  </si>
  <si>
    <t xml:space="preserve">    Credit cost</t>
    <phoneticPr fontId="3"/>
  </si>
  <si>
    <t>　利息返還関連費用</t>
    <rPh sb="1" eb="3">
      <t>リソク</t>
    </rPh>
    <rPh sb="3" eb="5">
      <t>ヘンカン</t>
    </rPh>
    <rPh sb="5" eb="7">
      <t>カンレン</t>
    </rPh>
    <rPh sb="7" eb="9">
      <t>ヒヨウ</t>
    </rPh>
    <phoneticPr fontId="3"/>
  </si>
  <si>
    <t xml:space="preserve">    Expenses for interest repayment</t>
    <phoneticPr fontId="3"/>
  </si>
  <si>
    <t>　広告宣伝費</t>
    <rPh sb="1" eb="3">
      <t>コウコク</t>
    </rPh>
    <rPh sb="3" eb="6">
      <t>センデンヒ</t>
    </rPh>
    <phoneticPr fontId="3"/>
  </si>
  <si>
    <t xml:space="preserve">    Advertising expenses</t>
  </si>
  <si>
    <t>　人件費</t>
    <phoneticPr fontId="1"/>
  </si>
  <si>
    <t xml:space="preserve">    Personnel expenses</t>
  </si>
  <si>
    <t>　その他の営業費用</t>
    <rPh sb="3" eb="4">
      <t>タ</t>
    </rPh>
    <rPh sb="5" eb="7">
      <t>エイギョウ</t>
    </rPh>
    <rPh sb="7" eb="9">
      <t>ヒヨウ</t>
    </rPh>
    <phoneticPr fontId="3"/>
  </si>
  <si>
    <t xml:space="preserve">    Other operating expenses (SG &amp; A)</t>
    <phoneticPr fontId="3"/>
  </si>
  <si>
    <t>営業利益</t>
  </si>
  <si>
    <t>Operating profit (loss)</t>
    <phoneticPr fontId="3"/>
  </si>
  <si>
    <t>経常利益</t>
  </si>
  <si>
    <t>Ordinary profit (loss)</t>
    <phoneticPr fontId="3"/>
  </si>
  <si>
    <t>親会社株主に帰属する当期純利益</t>
    <rPh sb="0" eb="1">
      <t>オヤ</t>
    </rPh>
    <rPh sb="1" eb="3">
      <t>カイシャ</t>
    </rPh>
    <rPh sb="3" eb="5">
      <t>カブヌシ</t>
    </rPh>
    <rPh sb="6" eb="8">
      <t>キゾク</t>
    </rPh>
    <rPh sb="10" eb="12">
      <t>トウキ</t>
    </rPh>
    <rPh sb="12" eb="15">
      <t>ジュンリエキ</t>
    </rPh>
    <phoneticPr fontId="3"/>
  </si>
  <si>
    <t>Profit (loss) attributable to owners of parent</t>
    <phoneticPr fontId="3"/>
  </si>
  <si>
    <t>営業債権合計</t>
    <rPh sb="0" eb="2">
      <t>エイギョウ</t>
    </rPh>
    <rPh sb="2" eb="4">
      <t>サイケン</t>
    </rPh>
    <rPh sb="4" eb="6">
      <t>ゴウケイ</t>
    </rPh>
    <phoneticPr fontId="3"/>
  </si>
  <si>
    <t>Total receivable outstanding</t>
    <phoneticPr fontId="3"/>
  </si>
  <si>
    <t>　ローン事業（営業貸付金残高）</t>
    <rPh sb="4" eb="6">
      <t>ジギョウ</t>
    </rPh>
    <phoneticPr fontId="7"/>
  </si>
  <si>
    <t>　　Loans outstanding</t>
    <phoneticPr fontId="3"/>
  </si>
  <si>
    <t>　クレジット事業（割賦売掛金残高）</t>
    <rPh sb="6" eb="8">
      <t>ジギョウ</t>
    </rPh>
    <rPh sb="9" eb="11">
      <t>カップ</t>
    </rPh>
    <rPh sb="11" eb="13">
      <t>ウリカケ</t>
    </rPh>
    <rPh sb="13" eb="14">
      <t>キン</t>
    </rPh>
    <rPh sb="14" eb="16">
      <t>ザンダカ</t>
    </rPh>
    <phoneticPr fontId="3"/>
  </si>
  <si>
    <t xml:space="preserve">    Installment receivables</t>
    <phoneticPr fontId="3"/>
  </si>
  <si>
    <t>　信用保証事業等（支払承諾見返）</t>
    <phoneticPr fontId="3"/>
  </si>
  <si>
    <t xml:space="preserve">    Guarantee</t>
    <phoneticPr fontId="3"/>
  </si>
  <si>
    <t>　　信用保証事業</t>
    <rPh sb="2" eb="4">
      <t>シンヨウ</t>
    </rPh>
    <rPh sb="4" eb="6">
      <t>ホショウ</t>
    </rPh>
    <rPh sb="6" eb="8">
      <t>ジギョウ</t>
    </rPh>
    <phoneticPr fontId="7"/>
  </si>
  <si>
    <t xml:space="preserve">      Credit guarantee business</t>
    <phoneticPr fontId="3"/>
  </si>
  <si>
    <t>-</t>
    <phoneticPr fontId="1"/>
  </si>
  <si>
    <t>　　信用保証事業以外</t>
    <rPh sb="2" eb="4">
      <t>シンヨウ</t>
    </rPh>
    <rPh sb="4" eb="6">
      <t>ホショウ</t>
    </rPh>
    <rPh sb="6" eb="8">
      <t>ジギョウ</t>
    </rPh>
    <rPh sb="8" eb="10">
      <t>イガイ</t>
    </rPh>
    <phoneticPr fontId="7"/>
  </si>
  <si>
    <t xml:space="preserve">      Other</t>
    <phoneticPr fontId="7"/>
  </si>
  <si>
    <t>　その他営業債権</t>
    <rPh sb="3" eb="4">
      <t>タ</t>
    </rPh>
    <rPh sb="4" eb="8">
      <t>エイギョウサイケン</t>
    </rPh>
    <phoneticPr fontId="3"/>
  </si>
  <si>
    <t xml:space="preserve">    Other receivables</t>
    <phoneticPr fontId="3"/>
  </si>
  <si>
    <t>調達金額</t>
    <phoneticPr fontId="1"/>
  </si>
  <si>
    <t>Borrowings amount</t>
    <phoneticPr fontId="1"/>
  </si>
  <si>
    <t>調達金利</t>
    <phoneticPr fontId="1"/>
  </si>
  <si>
    <t>Funding rate</t>
    <phoneticPr fontId="3"/>
  </si>
  <si>
    <t>(％)</t>
    <phoneticPr fontId="1"/>
  </si>
  <si>
    <t>※ROAは2001/3期から2015/3期まで総資本当期純利益率、2016/3期より総資産経常利益率にて算出。</t>
    <rPh sb="11" eb="12">
      <t>キ</t>
    </rPh>
    <rPh sb="20" eb="21">
      <t>キ</t>
    </rPh>
    <rPh sb="23" eb="26">
      <t>ソウシホン</t>
    </rPh>
    <rPh sb="26" eb="28">
      <t>トウキ</t>
    </rPh>
    <rPh sb="52" eb="54">
      <t>サンシュツ</t>
    </rPh>
    <phoneticPr fontId="1"/>
  </si>
  <si>
    <t xml:space="preserve">   ROA is calculated based on net profit from FY2001/3 through FY2015/3, and based on ordinary profit from FY2016/3 onward.</t>
    <phoneticPr fontId="1"/>
  </si>
  <si>
    <t>※2022/3期より、その他営業費用に含まれる販売促進費の一部費用を広告宣伝費に含めております。</t>
    <rPh sb="13" eb="14">
      <t>タ</t>
    </rPh>
    <rPh sb="14" eb="16">
      <t>エイギョウ</t>
    </rPh>
    <rPh sb="16" eb="18">
      <t>ヒヨウ</t>
    </rPh>
    <rPh sb="19" eb="20">
      <t>フク</t>
    </rPh>
    <rPh sb="29" eb="31">
      <t>イチブ</t>
    </rPh>
    <rPh sb="31" eb="33">
      <t>ヒヨウ</t>
    </rPh>
    <phoneticPr fontId="1"/>
  </si>
  <si>
    <t xml:space="preserve">   Starting from FY2022/3, a portion of sales promotion expenses previously included in other operating expenses has been reclassified as advertising expenses.</t>
    <phoneticPr fontId="1"/>
  </si>
  <si>
    <t>※2022/3期より、買取債権の取扱いを棚卸資産から金銭債権へ変更したことから、買取債権は営業債権（その他営業債権）に含めております。</t>
    <phoneticPr fontId="1"/>
  </si>
  <si>
    <t xml:space="preserve">   Purchased receivables have been included in operating receivables (other operating receivables) due to a change in the handling of purchased receivables from inventories to monetary receivables from FY2022/3.</t>
    <phoneticPr fontId="1"/>
  </si>
  <si>
    <t>アイフル損益計算書 (Revenue and Expenses / AIFUL)</t>
    <phoneticPr fontId="3"/>
  </si>
  <si>
    <t>当期純利益</t>
    <rPh sb="0" eb="2">
      <t>トウキ</t>
    </rPh>
    <rPh sb="2" eb="5">
      <t>ジュンリエキ</t>
    </rPh>
    <phoneticPr fontId="3"/>
  </si>
  <si>
    <t xml:space="preserve">Profit (loss) </t>
    <phoneticPr fontId="3"/>
  </si>
  <si>
    <t>アイフル営業実績 (Operating Results / AIFUL)</t>
    <phoneticPr fontId="1"/>
  </si>
  <si>
    <t>ローン事業新規顧客件数</t>
    <rPh sb="3" eb="5">
      <t>ジギョウ</t>
    </rPh>
    <phoneticPr fontId="3"/>
  </si>
  <si>
    <t>(件/Number)</t>
    <rPh sb="1" eb="3">
      <t>ケン･</t>
    </rPh>
    <phoneticPr fontId="3"/>
  </si>
  <si>
    <t>　個人向け無担保ローン</t>
    <rPh sb="1" eb="4">
      <t>コジンム</t>
    </rPh>
    <phoneticPr fontId="7"/>
  </si>
  <si>
    <t xml:space="preserve">    Unsecured</t>
    <phoneticPr fontId="3"/>
  </si>
  <si>
    <t>不良債権・貸倒 (Non-performing loans &amp; Credit cost / AIFUL)</t>
    <rPh sb="0" eb="4">
      <t>フリョウサイケン</t>
    </rPh>
    <rPh sb="5" eb="7">
      <t>カシダオレ</t>
    </rPh>
    <phoneticPr fontId="7"/>
  </si>
  <si>
    <t>　不良債権額(ローン事業)</t>
    <rPh sb="1" eb="5">
      <t>フリョウサイケン</t>
    </rPh>
    <rPh sb="5" eb="6">
      <t>ガク</t>
    </rPh>
    <rPh sb="10" eb="12">
      <t>ジギョウ</t>
    </rPh>
    <phoneticPr fontId="1"/>
  </si>
  <si>
    <t>Non-performing loan</t>
    <phoneticPr fontId="1"/>
  </si>
  <si>
    <t>　不良債権比率</t>
    <rPh sb="1" eb="7">
      <t>フリョウサイケンヒリツ</t>
    </rPh>
    <phoneticPr fontId="7"/>
  </si>
  <si>
    <t>Non-performing loan ratio</t>
    <phoneticPr fontId="1"/>
  </si>
  <si>
    <t>(％)</t>
  </si>
  <si>
    <t>Allowance for doubtful account</t>
    <phoneticPr fontId="1"/>
  </si>
  <si>
    <t>　貸倒償却額</t>
    <rPh sb="1" eb="6">
      <t>カシダオレショウキャクガク</t>
    </rPh>
    <phoneticPr fontId="1"/>
  </si>
  <si>
    <t>Charge-offs</t>
    <phoneticPr fontId="1"/>
  </si>
  <si>
    <t>　貸倒償却率</t>
    <rPh sb="1" eb="3">
      <t>カシダオレ</t>
    </rPh>
    <rPh sb="3" eb="5">
      <t>ショウキャク</t>
    </rPh>
    <rPh sb="5" eb="6">
      <t>リツ</t>
    </rPh>
    <phoneticPr fontId="1"/>
  </si>
  <si>
    <t>Charge-off ratio</t>
    <phoneticPr fontId="1"/>
  </si>
  <si>
    <t>Interest bearing liabilities</t>
    <phoneticPr fontId="1"/>
  </si>
  <si>
    <t>Average interest rate</t>
    <phoneticPr fontId="3"/>
  </si>
  <si>
    <t>　 ROA is calculated based on net profit from FY2001/3 through FY2015/3, and based on ordinary profit from FY2016/3 onward.</t>
    <phoneticPr fontId="1"/>
  </si>
  <si>
    <t>1：2</t>
    <phoneticPr fontId="1"/>
  </si>
  <si>
    <t>1：1.5</t>
    <phoneticPr fontId="1"/>
  </si>
  <si>
    <t>1：1.2</t>
    <phoneticPr fontId="1"/>
  </si>
  <si>
    <t>年度(Fiscal Year)</t>
    <rPh sb="0" eb="2">
      <t>ネンド</t>
    </rPh>
    <phoneticPr fontId="1"/>
  </si>
  <si>
    <t>実施日(Effective Date)</t>
    <rPh sb="0" eb="3">
      <t>ジッシビ</t>
    </rPh>
    <phoneticPr fontId="1"/>
  </si>
  <si>
    <t>分割比率(Split Ratio)</t>
    <rPh sb="0" eb="2">
      <t>ブンカツ</t>
    </rPh>
    <rPh sb="2" eb="4">
      <t>ヒリツ</t>
    </rPh>
    <phoneticPr fontId="1"/>
  </si>
  <si>
    <t>分割基準日(Record Date)</t>
    <rPh sb="0" eb="5">
      <t>ブンカツキジュンビ</t>
    </rPh>
    <phoneticPr fontId="1"/>
  </si>
  <si>
    <t>2014年3月期(FY2013)</t>
    <rPh sb="4" eb="5">
      <t>ネン</t>
    </rPh>
    <rPh sb="6" eb="8">
      <t>ガツキ</t>
    </rPh>
    <phoneticPr fontId="1"/>
  </si>
  <si>
    <t>2006年3月期(FY2005)</t>
    <rPh sb="4" eb="5">
      <t>ネン</t>
    </rPh>
    <rPh sb="6" eb="8">
      <t>ガツキ</t>
    </rPh>
    <phoneticPr fontId="1"/>
  </si>
  <si>
    <t>2001年3月期(FY2000)</t>
    <rPh sb="4" eb="5">
      <t>ネン</t>
    </rPh>
    <rPh sb="6" eb="8">
      <t>ガツキ</t>
    </rPh>
    <phoneticPr fontId="1"/>
  </si>
  <si>
    <t>2000年3月期(FY1999)</t>
    <rPh sb="4" eb="5">
      <t>ネン</t>
    </rPh>
    <rPh sb="6" eb="8">
      <t>ガツキ</t>
    </rPh>
    <phoneticPr fontId="1"/>
  </si>
  <si>
    <t>2.株式分割履歴(Historical Stock Split)</t>
    <rPh sb="2" eb="4">
      <t>カブシキ</t>
    </rPh>
    <rPh sb="4" eb="6">
      <t>ブンカツ</t>
    </rPh>
    <rPh sb="6" eb="8">
      <t>リレキ</t>
    </rPh>
    <phoneticPr fontId="1"/>
  </si>
  <si>
    <t xml:space="preserve">   The number of shares issued increased by 71,210 thousand shares due to the conversion of ¥70,000 million in convertible bonds (CB) issued in FY2009/3 into common stock.</t>
  </si>
  <si>
    <t>2018年3月期(FY2017)</t>
    <rPh sb="4" eb="5">
      <t>ネン</t>
    </rPh>
    <rPh sb="6" eb="8">
      <t>ガツキ</t>
    </rPh>
    <phoneticPr fontId="1"/>
  </si>
  <si>
    <t>2012年3月期(FY2011)</t>
    <rPh sb="4" eb="5">
      <t>ネン</t>
    </rPh>
    <rPh sb="6" eb="8">
      <t>ガツキ</t>
    </rPh>
    <phoneticPr fontId="1"/>
  </si>
  <si>
    <t>2019年3月期(FY2018)</t>
    <rPh sb="4" eb="5">
      <t>ネン</t>
    </rPh>
    <rPh sb="6" eb="8">
      <t>ガツキ</t>
    </rPh>
    <phoneticPr fontId="1"/>
  </si>
  <si>
    <t>2020年3月期(FY2019)</t>
    <rPh sb="4" eb="5">
      <t>ネン</t>
    </rPh>
    <rPh sb="6" eb="8">
      <t>ガツキ</t>
    </rPh>
    <phoneticPr fontId="1"/>
  </si>
  <si>
    <t>2025年3月期(FY2024)</t>
    <rPh sb="4" eb="5">
      <t>ネン</t>
    </rPh>
    <rPh sb="6" eb="8">
      <t>ガツキ</t>
    </rPh>
    <phoneticPr fontId="1"/>
  </si>
  <si>
    <t>AIRA &amp; AIFUL Public Company Limited</t>
    <phoneticPr fontId="1"/>
  </si>
  <si>
    <t>連結営業実績  （Operating Results / Consolidated）　</t>
    <rPh sb="0" eb="2">
      <t>レンケツ</t>
    </rPh>
    <rPh sb="2" eb="4">
      <t>エイギョウ</t>
    </rPh>
    <rPh sb="4" eb="6">
      <t>ジッセキ</t>
    </rPh>
    <phoneticPr fontId="3"/>
  </si>
  <si>
    <t>※2009/3期に発行した70,000百万円の新株予約権付社債（CB）の普通株式への転換に伴い、発行済み株式数は71,210千株の増加しております。　</t>
    <rPh sb="7" eb="8">
      <t>キ</t>
    </rPh>
    <phoneticPr fontId="1"/>
  </si>
  <si>
    <t>主要指標  （Main Indices / Consolidated)</t>
    <rPh sb="2" eb="4">
      <t>シヒョウ</t>
    </rPh>
    <phoneticPr fontId="1"/>
  </si>
  <si>
    <t>Loan business new accounts</t>
    <phoneticPr fontId="3"/>
  </si>
  <si>
    <t>主要指標 (Main Indices / AIFUL)</t>
    <rPh sb="2" eb="4">
      <t>シヒョウ</t>
    </rPh>
    <phoneticPr fontId="1"/>
  </si>
  <si>
    <t>資金調達  （Interest bearing liabilities / Consolidated）</t>
    <phoneticPr fontId="1"/>
  </si>
  <si>
    <t>資金調達  （Interest bearing liabilities / AIFUL）</t>
    <phoneticPr fontId="1"/>
  </si>
  <si>
    <t>年度 / Fiscal Year</t>
    <rPh sb="0" eb="2">
      <t>ネンド</t>
    </rPh>
    <phoneticPr fontId="1"/>
  </si>
  <si>
    <t>会社名 / Company</t>
    <rPh sb="0" eb="3">
      <t>カイシャメイ</t>
    </rPh>
    <phoneticPr fontId="1"/>
  </si>
  <si>
    <t>　貸倒引当金</t>
    <rPh sb="1" eb="6">
      <t>カシダオレヒキアテキン</t>
    </rPh>
    <phoneticPr fontId="1"/>
  </si>
  <si>
    <t>現AGビジネスサポート株式会社
株式会社ライフ</t>
    <rPh sb="0" eb="1">
      <t>ゲン</t>
    </rPh>
    <rPh sb="11" eb="13">
      <t>カブシキ</t>
    </rPh>
    <rPh sb="13" eb="15">
      <t>カイシャ</t>
    </rPh>
    <phoneticPr fontId="1"/>
  </si>
  <si>
    <t>現AG債権回収株式会社</t>
    <rPh sb="0" eb="1">
      <t>ゲン</t>
    </rPh>
    <rPh sb="3" eb="5">
      <t>サイケン</t>
    </rPh>
    <rPh sb="5" eb="7">
      <t>カイシュウ</t>
    </rPh>
    <rPh sb="7" eb="11">
      <t>カブシキガイシャ</t>
    </rPh>
    <phoneticPr fontId="1"/>
  </si>
  <si>
    <t>現AGキャピタル株式会社</t>
    <rPh sb="0" eb="1">
      <t>ゲン</t>
    </rPh>
    <rPh sb="8" eb="12">
      <t>カブシキガイシャ</t>
    </rPh>
    <phoneticPr fontId="1"/>
  </si>
  <si>
    <t>ライフカード株式会社</t>
    <rPh sb="6" eb="10">
      <t>カブシキガイシャ</t>
    </rPh>
    <phoneticPr fontId="1"/>
  </si>
  <si>
    <t>2011年3月期(FY2010)</t>
    <rPh sb="4" eb="5">
      <t>ネン</t>
    </rPh>
    <rPh sb="6" eb="8">
      <t>ガツキ</t>
    </rPh>
    <phoneticPr fontId="1"/>
  </si>
  <si>
    <t>2002年3月期(FY2001)</t>
    <rPh sb="4" eb="5">
      <t>ネン</t>
    </rPh>
    <rPh sb="6" eb="8">
      <t>ガツキ</t>
    </rPh>
    <phoneticPr fontId="1"/>
  </si>
  <si>
    <t>2004年3月期(FY2003)</t>
    <rPh sb="4" eb="5">
      <t>ネン</t>
    </rPh>
    <rPh sb="6" eb="8">
      <t>ガツキ</t>
    </rPh>
    <phoneticPr fontId="1"/>
  </si>
  <si>
    <t>あんしん保証株式会社(関係会社)*3
 (Anshin Guarantor Service Co.,Ltd.)</t>
    <rPh sb="4" eb="6">
      <t>ホショウ</t>
    </rPh>
    <rPh sb="6" eb="10">
      <t>カブシキガイシャ</t>
    </rPh>
    <rPh sb="11" eb="15">
      <t>カンケイガイシャ</t>
    </rPh>
    <phoneticPr fontId="1"/>
  </si>
  <si>
    <t>*3持分法適用開始　(Applied equity method)</t>
    <phoneticPr fontId="1"/>
  </si>
  <si>
    <t>*2グループ再編によりアイフルと吸収合併 (Merged into AIFUL through group reorganization)</t>
    <phoneticPr fontId="1"/>
  </si>
  <si>
    <t>FPC Co., Ltd.
BitCash Inc</t>
    <phoneticPr fontId="1"/>
  </si>
  <si>
    <t>FPC株式会社
ビットキャッシュ株式会社</t>
    <rPh sb="3" eb="7">
      <t>カブシキガイシャ</t>
    </rPh>
    <phoneticPr fontId="1"/>
  </si>
  <si>
    <t>株式会社ライフの一部、株式会社シティズ等*2</t>
    <rPh sb="0" eb="4">
      <t>カブシキガイシャ</t>
    </rPh>
    <rPh sb="8" eb="10">
      <t>イチブ</t>
    </rPh>
    <rPh sb="11" eb="15">
      <t>カブシキガイシャ</t>
    </rPh>
    <rPh sb="19" eb="20">
      <t>トウ</t>
    </rPh>
    <phoneticPr fontId="1"/>
  </si>
  <si>
    <t>Part of LIFE, City’s, etc.</t>
    <phoneticPr fontId="1"/>
  </si>
  <si>
    <t>現AGペイメントサービス株式会社
現AGメディカル株式会社</t>
    <rPh sb="0" eb="1">
      <t>ゲン</t>
    </rPh>
    <rPh sb="12" eb="16">
      <t>カブシキガイシャ</t>
    </rPh>
    <rPh sb="17" eb="18">
      <t>ゲン</t>
    </rPh>
    <phoneticPr fontId="1"/>
  </si>
  <si>
    <t>Anshin Guarantor Service Co.,Ltd.</t>
    <phoneticPr fontId="1"/>
  </si>
  <si>
    <t>1.連結範囲の変更*1 / Changes in the scope of consolidation and equity method are as follows</t>
    <rPh sb="2" eb="4">
      <t>レンケツ</t>
    </rPh>
    <rPh sb="4" eb="6">
      <t>ハンイ</t>
    </rPh>
    <rPh sb="7" eb="9">
      <t>ヘンコウ</t>
    </rPh>
    <phoneticPr fontId="1"/>
  </si>
  <si>
    <t>Current AG Payment Service CO.,LTD
Current AG MEDICAL CORPORATION</t>
    <phoneticPr fontId="1"/>
  </si>
  <si>
    <t>Current AG Capital Co.,Ltd</t>
    <phoneticPr fontId="1"/>
  </si>
  <si>
    <t>Current AG Loan Services Corporation</t>
    <phoneticPr fontId="1"/>
  </si>
  <si>
    <t>LIFECARD CO., Ltd.</t>
    <phoneticPr fontId="1"/>
  </si>
  <si>
    <r>
      <t xml:space="preserve">Current AG BUSINESS SUPPORT CORPORATION
</t>
    </r>
    <r>
      <rPr>
        <sz val="10"/>
        <rFont val="Meiryo UI"/>
        <family val="3"/>
        <charset val="128"/>
      </rPr>
      <t>LIFE Co., Ltd</t>
    </r>
    <phoneticPr fontId="1"/>
  </si>
  <si>
    <t>*1現連結対象会社の範囲のみ記載 (Information is based only on companies currently included in the scope of consolidation)</t>
    <rPh sb="2" eb="3">
      <t>ゲン</t>
    </rPh>
    <rPh sb="3" eb="5">
      <t>レンケツ</t>
    </rPh>
    <rPh sb="5" eb="9">
      <t>タイショウガイシャ</t>
    </rPh>
    <rPh sb="10" eb="12">
      <t>ハンイ</t>
    </rPh>
    <rPh sb="14" eb="16">
      <t>キサイ</t>
    </rPh>
    <phoneticPr fontId="1"/>
  </si>
  <si>
    <t>2026/3</t>
    <phoneticPr fontId="1"/>
  </si>
  <si>
    <t>-</t>
    <phoneticPr fontId="1"/>
  </si>
  <si>
    <t>2026年3月期(FY2025)</t>
    <rPh sb="4" eb="5">
      <t>ネン</t>
    </rPh>
    <rPh sb="6" eb="8">
      <t>ガツキ</t>
    </rPh>
    <phoneticPr fontId="1"/>
  </si>
  <si>
    <t>AGソリューションテクノロジー株式会社 
セブンシーズ株式会社
株式会社Liblock
株式会社セイロップ
株式会社テンプレイト
スマートリンク株式会社</t>
    <rPh sb="15" eb="19">
      <t>カブシキガイシャ</t>
    </rPh>
    <phoneticPr fontId="1"/>
  </si>
  <si>
    <t>AG Solution Technology Inc.
Seven Seas Co., Ltd.
Liblock Inc. 
Salop, Inc.
TEMPLATE co.,ltd
Smart Link co., ltd.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</si>
</sst>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0.0;[Red]\-#,##0.0"/>
  </numFmts>
  <fonts count="30"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明朝"/>
      <family val="1"/>
      <charset val="128"/>
    </font>
    <font>
      <sz val="11"/>
      <name val="Arial"/>
      <family val="2"/>
    </font>
    <font>
      <sz val="11"/>
      <color theme="1"/>
      <name val="Meiryo UI"/>
      <family val="3"/>
      <charset val="128"/>
    </font>
    <font>
      <sz val="9"/>
      <color theme="1"/>
      <name val="Meiryo UI"/>
      <family val="3"/>
      <charset val="128"/>
    </font>
    <font>
      <sz val="6"/>
      <name val="ＭＳ Ｐゴシック"/>
      <family val="3"/>
      <charset val="128"/>
    </font>
    <font>
      <b/>
      <sz val="9"/>
      <color theme="1" tint="4.9989318521683403E-2"/>
      <name val="Meiryo UI"/>
      <family val="3"/>
      <charset val="128"/>
    </font>
    <font>
      <sz val="11"/>
      <name val="ＭＳ Ｐゴシック"/>
      <family val="3"/>
      <charset val="128"/>
    </font>
    <font>
      <sz val="11"/>
      <color theme="1"/>
      <name val="游ゴシック"/>
      <family val="2"/>
      <charset val="128"/>
      <scheme val="minor"/>
    </font>
    <font>
      <sz val="11"/>
      <color theme="1"/>
      <name val="Meiryo UI"/>
      <family val="3"/>
    </font>
    <font>
      <sz val="10"/>
      <color theme="1"/>
      <name val="Meiryo UI"/>
      <family val="3"/>
    </font>
    <font>
      <sz val="10"/>
      <color theme="1"/>
      <name val="Meiryo UI"/>
      <family val="3"/>
      <charset val="128"/>
    </font>
    <font>
      <b/>
      <sz val="9"/>
      <color theme="1"/>
      <name val="Meiryo UI"/>
      <family val="3"/>
    </font>
    <font>
      <sz val="9"/>
      <color theme="1"/>
      <name val="Meiryo UI"/>
      <family val="3"/>
    </font>
    <font>
      <sz val="9"/>
      <color theme="1" tint="4.9989318521683403E-2"/>
      <name val="Meiryo UI"/>
      <family val="3"/>
    </font>
    <font>
      <b/>
      <sz val="9"/>
      <name val="Meiryo UI"/>
      <family val="3"/>
    </font>
    <font>
      <b/>
      <sz val="9"/>
      <color theme="1" tint="4.9989318521683403E-2"/>
      <name val="Meiryo UI"/>
      <family val="3"/>
    </font>
    <font>
      <sz val="11"/>
      <color theme="1" tint="4.9989318521683403E-2"/>
      <name val="Meiryo UI"/>
      <family val="3"/>
    </font>
    <font>
      <sz val="12"/>
      <color theme="1"/>
      <name val="Meiryo UI"/>
      <family val="3"/>
    </font>
    <font>
      <sz val="10"/>
      <color rgb="FFFF0000"/>
      <name val="Meiryo UI"/>
      <family val="3"/>
      <charset val="128"/>
    </font>
    <font>
      <sz val="10"/>
      <color rgb="FF0070C0"/>
      <name val="Meiryo UI"/>
      <family val="3"/>
      <charset val="128"/>
    </font>
    <font>
      <sz val="9"/>
      <name val="Meiryo UI"/>
      <family val="3"/>
    </font>
    <font>
      <b/>
      <sz val="10"/>
      <color theme="0"/>
      <name val="Meiryo UI"/>
      <family val="3"/>
      <charset val="128"/>
    </font>
    <font>
      <b/>
      <sz val="10"/>
      <color theme="1"/>
      <name val="Meiryo UI"/>
      <family val="3"/>
      <charset val="128"/>
    </font>
    <font>
      <b/>
      <sz val="9"/>
      <color theme="1"/>
      <name val="Meiryo UI"/>
      <family val="3"/>
      <charset val="128"/>
    </font>
    <font>
      <sz val="10"/>
      <name val="Meiryo UI"/>
      <family val="3"/>
    </font>
    <font>
      <sz val="10"/>
      <name val="Meiryo UI"/>
      <family val="3"/>
      <charset val="128"/>
    </font>
    <font>
      <sz val="9"/>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499984740745262"/>
        <bgColor indexed="64"/>
      </patternFill>
    </fill>
  </fills>
  <borders count="9">
    <border>
      <left/>
      <right/>
      <top/>
      <bottom/>
      <diagonal/>
    </border>
    <border>
      <left/>
      <right/>
      <top/>
      <bottom style="medium">
        <color indexed="64"/>
      </bottom>
      <diagonal/>
    </border>
    <border>
      <left/>
      <right/>
      <top style="medium">
        <color indexed="64"/>
      </top>
      <bottom/>
      <diagonal/>
    </border>
    <border>
      <left/>
      <right/>
      <top/>
      <bottom style="dashed">
        <color auto="1"/>
      </bottom>
      <diagonal/>
    </border>
    <border>
      <left/>
      <right/>
      <top style="dashed">
        <color auto="1"/>
      </top>
      <bottom/>
      <diagonal/>
    </border>
    <border>
      <left/>
      <right/>
      <top style="dashed">
        <color auto="1"/>
      </top>
      <bottom style="dashed">
        <color auto="1"/>
      </bottom>
      <diagonal/>
    </border>
    <border>
      <left/>
      <right/>
      <top style="dashed">
        <color auto="1"/>
      </top>
      <bottom style="medium">
        <color indexed="64"/>
      </bottom>
      <diagonal/>
    </border>
    <border>
      <left/>
      <right/>
      <top style="medium">
        <color indexed="64"/>
      </top>
      <bottom style="dashed">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applyBorder="0"/>
    <xf numFmtId="0" fontId="2" fillId="0" borderId="0" applyBorder="0"/>
    <xf numFmtId="0" fontId="2" fillId="0" borderId="0" applyBorder="0"/>
    <xf numFmtId="0" fontId="2" fillId="0" borderId="0" applyBorder="0"/>
    <xf numFmtId="0" fontId="9" fillId="0" borderId="0"/>
    <xf numFmtId="38" fontId="10" fillId="0" borderId="0" applyFont="0" applyFill="0" applyBorder="0" applyAlignment="0" applyProtection="0">
      <alignment vertical="center"/>
    </xf>
  </cellStyleXfs>
  <cellXfs count="174">
    <xf numFmtId="0" fontId="0" fillId="0" borderId="0" xfId="0">
      <alignment vertical="center"/>
    </xf>
    <xf numFmtId="0" fontId="6" fillId="2" borderId="1" xfId="1" applyFont="1" applyFill="1" applyBorder="1" applyAlignment="1">
      <alignment vertical="center"/>
    </xf>
    <xf numFmtId="0" fontId="6" fillId="2" borderId="4" xfId="1" applyFont="1" applyFill="1" applyBorder="1" applyAlignment="1">
      <alignment vertical="center"/>
    </xf>
    <xf numFmtId="0" fontId="6" fillId="2" borderId="3" xfId="1" applyFont="1" applyFill="1" applyBorder="1" applyAlignment="1">
      <alignment vertical="center"/>
    </xf>
    <xf numFmtId="0" fontId="5" fillId="2" borderId="0" xfId="0" applyFont="1" applyFill="1">
      <alignment vertical="center"/>
    </xf>
    <xf numFmtId="0" fontId="11" fillId="0" borderId="0" xfId="0" applyFont="1" applyAlignment="1">
      <alignment vertical="center" wrapText="1"/>
    </xf>
    <xf numFmtId="41" fontId="11" fillId="2" borderId="5" xfId="6" applyNumberFormat="1" applyFont="1" applyFill="1" applyBorder="1">
      <alignment vertical="center"/>
    </xf>
    <xf numFmtId="0" fontId="12" fillId="0" borderId="0" xfId="0" applyFont="1">
      <alignment vertical="center"/>
    </xf>
    <xf numFmtId="0" fontId="13" fillId="2" borderId="0" xfId="0" applyFont="1" applyFill="1">
      <alignment vertical="center"/>
    </xf>
    <xf numFmtId="0" fontId="11" fillId="2" borderId="0" xfId="0" applyFont="1" applyFill="1">
      <alignment vertical="center"/>
    </xf>
    <xf numFmtId="0" fontId="14" fillId="2" borderId="0" xfId="0" applyFont="1" applyFill="1">
      <alignment vertical="center"/>
    </xf>
    <xf numFmtId="0" fontId="15" fillId="2" borderId="1" xfId="1" applyFont="1" applyFill="1" applyBorder="1" applyAlignment="1">
      <alignment vertical="center"/>
    </xf>
    <xf numFmtId="0" fontId="15" fillId="2" borderId="1" xfId="1" applyFont="1" applyFill="1" applyBorder="1" applyAlignment="1">
      <alignment horizontal="right" vertical="center"/>
    </xf>
    <xf numFmtId="0" fontId="15" fillId="2" borderId="4" xfId="1" applyFont="1" applyFill="1" applyBorder="1" applyAlignment="1">
      <alignment vertical="center"/>
    </xf>
    <xf numFmtId="0" fontId="15" fillId="2" borderId="4" xfId="1" applyFont="1" applyFill="1" applyBorder="1" applyAlignment="1">
      <alignment horizontal="right" vertical="center"/>
    </xf>
    <xf numFmtId="38" fontId="11" fillId="2" borderId="4" xfId="6" applyFont="1" applyFill="1" applyBorder="1">
      <alignment vertical="center"/>
    </xf>
    <xf numFmtId="38" fontId="11" fillId="0" borderId="4" xfId="6" applyFont="1" applyBorder="1">
      <alignment vertical="center"/>
    </xf>
    <xf numFmtId="0" fontId="15" fillId="2" borderId="3" xfId="1" applyFont="1" applyFill="1" applyBorder="1" applyAlignment="1">
      <alignment vertical="center"/>
    </xf>
    <xf numFmtId="0" fontId="15" fillId="2" borderId="3" xfId="1" applyFont="1" applyFill="1" applyBorder="1" applyAlignment="1">
      <alignment horizontal="right" vertical="center"/>
    </xf>
    <xf numFmtId="38" fontId="11" fillId="2" borderId="3" xfId="6" applyFont="1" applyFill="1" applyBorder="1">
      <alignment vertical="center"/>
    </xf>
    <xf numFmtId="38" fontId="11" fillId="0" borderId="3" xfId="6" applyFont="1" applyBorder="1">
      <alignment vertical="center"/>
    </xf>
    <xf numFmtId="0" fontId="15" fillId="2" borderId="0" xfId="1" applyFont="1" applyFill="1" applyAlignment="1">
      <alignment vertical="center"/>
    </xf>
    <xf numFmtId="0" fontId="15" fillId="2" borderId="0" xfId="1" applyFont="1" applyFill="1" applyAlignment="1">
      <alignment horizontal="right" vertical="center"/>
    </xf>
    <xf numFmtId="4" fontId="11" fillId="2" borderId="0" xfId="6" applyNumberFormat="1" applyFont="1" applyFill="1">
      <alignment vertical="center"/>
    </xf>
    <xf numFmtId="4" fontId="11" fillId="0" borderId="0" xfId="6" applyNumberFormat="1" applyFont="1">
      <alignment vertical="center"/>
    </xf>
    <xf numFmtId="0" fontId="11" fillId="2" borderId="0" xfId="6" applyNumberFormat="1" applyFont="1" applyFill="1">
      <alignment vertical="center"/>
    </xf>
    <xf numFmtId="0" fontId="11" fillId="0" borderId="0" xfId="6" applyNumberFormat="1" applyFont="1">
      <alignment vertical="center"/>
    </xf>
    <xf numFmtId="176" fontId="11" fillId="2" borderId="0" xfId="6" applyNumberFormat="1" applyFont="1" applyFill="1">
      <alignment vertical="center"/>
    </xf>
    <xf numFmtId="176" fontId="11" fillId="0" borderId="0" xfId="6" applyNumberFormat="1" applyFont="1">
      <alignment vertical="center"/>
    </xf>
    <xf numFmtId="177" fontId="11" fillId="2" borderId="1" xfId="6" applyNumberFormat="1" applyFont="1" applyFill="1" applyBorder="1">
      <alignment vertical="center"/>
    </xf>
    <xf numFmtId="176" fontId="11" fillId="2" borderId="1" xfId="6" applyNumberFormat="1" applyFont="1" applyFill="1" applyBorder="1">
      <alignment vertical="center"/>
    </xf>
    <xf numFmtId="177" fontId="11" fillId="0" borderId="1" xfId="6" applyNumberFormat="1" applyFont="1" applyBorder="1">
      <alignment vertical="center"/>
    </xf>
    <xf numFmtId="0" fontId="11" fillId="0" borderId="0" xfId="0" applyFont="1">
      <alignment vertical="center"/>
    </xf>
    <xf numFmtId="0" fontId="14" fillId="2" borderId="0" xfId="1" applyFont="1" applyFill="1" applyAlignment="1">
      <alignment vertical="center"/>
    </xf>
    <xf numFmtId="0" fontId="15" fillId="2" borderId="1" xfId="0" applyFont="1" applyFill="1" applyBorder="1" applyAlignment="1"/>
    <xf numFmtId="49" fontId="15" fillId="2" borderId="1" xfId="2" applyNumberFormat="1" applyFont="1" applyFill="1" applyBorder="1" applyAlignment="1">
      <alignment vertical="center"/>
    </xf>
    <xf numFmtId="49" fontId="14" fillId="2" borderId="0" xfId="2" applyNumberFormat="1" applyFont="1" applyFill="1" applyAlignment="1">
      <alignment vertical="center"/>
    </xf>
    <xf numFmtId="49" fontId="15" fillId="2" borderId="0" xfId="2" applyNumberFormat="1" applyFont="1" applyFill="1" applyAlignment="1">
      <alignment vertical="center"/>
    </xf>
    <xf numFmtId="3" fontId="11" fillId="2" borderId="0" xfId="6" applyNumberFormat="1" applyFont="1" applyFill="1">
      <alignment vertical="center"/>
    </xf>
    <xf numFmtId="0" fontId="16" fillId="2" borderId="0" xfId="2" applyFont="1" applyFill="1" applyAlignment="1">
      <alignment vertical="center"/>
    </xf>
    <xf numFmtId="0" fontId="15" fillId="2" borderId="0" xfId="3" applyFont="1" applyFill="1" applyAlignment="1">
      <alignment vertical="center"/>
    </xf>
    <xf numFmtId="0" fontId="15" fillId="2" borderId="0" xfId="2" applyFont="1" applyFill="1" applyAlignment="1">
      <alignment vertical="center"/>
    </xf>
    <xf numFmtId="0" fontId="16" fillId="2" borderId="3" xfId="2" applyFont="1" applyFill="1" applyBorder="1" applyAlignment="1">
      <alignment vertical="center"/>
    </xf>
    <xf numFmtId="0" fontId="15" fillId="2" borderId="3" xfId="2" applyFont="1" applyFill="1" applyBorder="1" applyAlignment="1">
      <alignment vertical="center"/>
    </xf>
    <xf numFmtId="3" fontId="11" fillId="2" borderId="3" xfId="6" applyNumberFormat="1" applyFont="1" applyFill="1" applyBorder="1">
      <alignment vertical="center"/>
    </xf>
    <xf numFmtId="3" fontId="11" fillId="0" borderId="3" xfId="6" applyNumberFormat="1" applyFont="1" applyBorder="1">
      <alignment vertical="center"/>
    </xf>
    <xf numFmtId="0" fontId="16" fillId="2" borderId="5" xfId="2" applyFont="1" applyFill="1" applyBorder="1" applyAlignment="1">
      <alignment vertical="center"/>
    </xf>
    <xf numFmtId="0" fontId="15" fillId="2" borderId="5" xfId="2" applyFont="1" applyFill="1" applyBorder="1" applyAlignment="1">
      <alignment vertical="center"/>
    </xf>
    <xf numFmtId="3" fontId="11" fillId="2" borderId="5" xfId="6" applyNumberFormat="1" applyFont="1" applyFill="1" applyBorder="1">
      <alignment vertical="center"/>
    </xf>
    <xf numFmtId="3" fontId="11" fillId="0" borderId="5" xfId="6" applyNumberFormat="1" applyFont="1" applyBorder="1">
      <alignment vertical="center"/>
    </xf>
    <xf numFmtId="0" fontId="15" fillId="2" borderId="6" xfId="2" applyFont="1" applyFill="1" applyBorder="1" applyAlignment="1">
      <alignment vertical="center"/>
    </xf>
    <xf numFmtId="3" fontId="11" fillId="2" borderId="6" xfId="6" applyNumberFormat="1" applyFont="1" applyFill="1" applyBorder="1">
      <alignment vertical="center"/>
    </xf>
    <xf numFmtId="0" fontId="14" fillId="2" borderId="0" xfId="2" applyFont="1" applyFill="1" applyAlignment="1">
      <alignment vertical="center"/>
    </xf>
    <xf numFmtId="41" fontId="11" fillId="2" borderId="5" xfId="6" applyNumberFormat="1" applyFont="1" applyFill="1" applyBorder="1" applyAlignment="1">
      <alignment horizontal="right" vertical="center"/>
    </xf>
    <xf numFmtId="0" fontId="15" fillId="2" borderId="4" xfId="2" applyFont="1" applyFill="1" applyBorder="1" applyAlignment="1">
      <alignment vertical="center"/>
    </xf>
    <xf numFmtId="3" fontId="11" fillId="2" borderId="4" xfId="6" applyNumberFormat="1" applyFont="1" applyFill="1" applyBorder="1">
      <alignment vertical="center"/>
    </xf>
    <xf numFmtId="3" fontId="11" fillId="0" borderId="4" xfId="6" applyNumberFormat="1" applyFont="1" applyBorder="1">
      <alignment vertical="center"/>
    </xf>
    <xf numFmtId="3" fontId="11" fillId="0" borderId="6" xfId="6" applyNumberFormat="1" applyFont="1" applyBorder="1">
      <alignment vertical="center"/>
    </xf>
    <xf numFmtId="0" fontId="14" fillId="2" borderId="7" xfId="2" applyFont="1" applyFill="1" applyBorder="1" applyAlignment="1">
      <alignment vertical="center"/>
    </xf>
    <xf numFmtId="0" fontId="15" fillId="2" borderId="7" xfId="2" applyFont="1" applyFill="1" applyBorder="1" applyAlignment="1">
      <alignment vertical="center"/>
    </xf>
    <xf numFmtId="3" fontId="11" fillId="2" borderId="7" xfId="6" applyNumberFormat="1" applyFont="1" applyFill="1" applyBorder="1">
      <alignment vertical="center"/>
    </xf>
    <xf numFmtId="3" fontId="11" fillId="0" borderId="7" xfId="6" applyNumberFormat="1" applyFont="1" applyBorder="1">
      <alignment vertical="center"/>
    </xf>
    <xf numFmtId="0" fontId="14" fillId="2" borderId="6" xfId="2" applyFont="1" applyFill="1" applyBorder="1" applyAlignment="1">
      <alignment vertical="center"/>
    </xf>
    <xf numFmtId="49" fontId="16" fillId="2" borderId="1" xfId="2" applyNumberFormat="1" applyFont="1" applyFill="1" applyBorder="1" applyAlignment="1">
      <alignment vertical="center"/>
    </xf>
    <xf numFmtId="49" fontId="18" fillId="2" borderId="0" xfId="2" applyNumberFormat="1" applyFont="1" applyFill="1" applyAlignment="1">
      <alignment vertical="center"/>
    </xf>
    <xf numFmtId="38" fontId="19" fillId="2" borderId="0" xfId="6" applyFont="1" applyFill="1">
      <alignment vertical="center"/>
    </xf>
    <xf numFmtId="38" fontId="19" fillId="2" borderId="0" xfId="6" applyFont="1" applyFill="1" applyAlignment="1">
      <alignment horizontal="right" vertical="center"/>
    </xf>
    <xf numFmtId="38" fontId="11" fillId="2" borderId="0" xfId="6" applyFont="1" applyFill="1">
      <alignment vertical="center"/>
    </xf>
    <xf numFmtId="38" fontId="19" fillId="2" borderId="0" xfId="6" applyFont="1" applyFill="1" applyAlignment="1">
      <alignment horizontal="right" vertical="center" shrinkToFit="1"/>
    </xf>
    <xf numFmtId="38" fontId="11" fillId="0" borderId="0" xfId="6" applyFont="1">
      <alignment vertical="center"/>
    </xf>
    <xf numFmtId="0" fontId="11" fillId="2" borderId="3" xfId="0" applyFont="1" applyFill="1" applyBorder="1">
      <alignment vertical="center"/>
    </xf>
    <xf numFmtId="38" fontId="19" fillId="2" borderId="3" xfId="6" applyFont="1" applyFill="1" applyBorder="1">
      <alignment vertical="center"/>
    </xf>
    <xf numFmtId="38" fontId="19" fillId="2" borderId="3" xfId="6" applyFont="1" applyFill="1" applyBorder="1" applyAlignment="1">
      <alignment horizontal="right" vertical="center"/>
    </xf>
    <xf numFmtId="38" fontId="19" fillId="2" borderId="5" xfId="6" applyFont="1" applyFill="1" applyBorder="1">
      <alignment vertical="center"/>
    </xf>
    <xf numFmtId="38" fontId="19" fillId="2" borderId="5" xfId="6" applyFont="1" applyFill="1" applyBorder="1" applyAlignment="1">
      <alignment horizontal="right" vertical="center"/>
    </xf>
    <xf numFmtId="38" fontId="11" fillId="2" borderId="5" xfId="6" applyFont="1" applyFill="1" applyBorder="1">
      <alignment vertical="center"/>
    </xf>
    <xf numFmtId="38" fontId="11" fillId="0" borderId="5" xfId="6" applyFont="1" applyBorder="1">
      <alignment vertical="center"/>
    </xf>
    <xf numFmtId="0" fontId="16" fillId="2" borderId="4" xfId="2" applyFont="1" applyFill="1" applyBorder="1" applyAlignment="1">
      <alignment vertical="center"/>
    </xf>
    <xf numFmtId="38" fontId="19" fillId="2" borderId="4" xfId="6" applyFont="1" applyFill="1" applyBorder="1" applyAlignment="1">
      <alignment horizontal="right" vertical="center"/>
    </xf>
    <xf numFmtId="38" fontId="11" fillId="2" borderId="0" xfId="6" applyFont="1" applyFill="1" applyAlignment="1">
      <alignment horizontal="right" vertical="center"/>
    </xf>
    <xf numFmtId="38" fontId="11" fillId="0" borderId="0" xfId="6" applyFont="1" applyAlignment="1">
      <alignment horizontal="right" vertical="center"/>
    </xf>
    <xf numFmtId="38" fontId="11" fillId="2" borderId="3" xfId="6" applyFont="1" applyFill="1" applyBorder="1" applyAlignment="1">
      <alignment horizontal="right" vertical="center"/>
    </xf>
    <xf numFmtId="38" fontId="11" fillId="0" borderId="3" xfId="6" applyFont="1" applyBorder="1" applyAlignment="1">
      <alignment horizontal="right" vertical="center"/>
    </xf>
    <xf numFmtId="0" fontId="16" fillId="2" borderId="6" xfId="2" applyFont="1" applyFill="1" applyBorder="1" applyAlignment="1">
      <alignment vertical="center"/>
    </xf>
    <xf numFmtId="38" fontId="19" fillId="2" borderId="6" xfId="6" applyFont="1" applyFill="1" applyBorder="1" applyAlignment="1">
      <alignment horizontal="right" vertical="center"/>
    </xf>
    <xf numFmtId="38" fontId="11" fillId="2" borderId="6" xfId="6" applyFont="1" applyFill="1" applyBorder="1" applyAlignment="1">
      <alignment horizontal="right" vertical="center"/>
    </xf>
    <xf numFmtId="38" fontId="11" fillId="2" borderId="6" xfId="6" applyFont="1" applyFill="1" applyBorder="1">
      <alignment vertical="center"/>
    </xf>
    <xf numFmtId="0" fontId="15" fillId="2" borderId="7" xfId="0" applyFont="1" applyFill="1" applyBorder="1">
      <alignment vertical="center"/>
    </xf>
    <xf numFmtId="0" fontId="11" fillId="2" borderId="7" xfId="0" applyFont="1" applyFill="1" applyBorder="1">
      <alignment vertical="center"/>
    </xf>
    <xf numFmtId="38" fontId="11" fillId="2" borderId="7" xfId="6" applyFont="1" applyFill="1" applyBorder="1">
      <alignment vertical="center"/>
    </xf>
    <xf numFmtId="0" fontId="15" fillId="2" borderId="6" xfId="4" applyFont="1" applyFill="1" applyBorder="1" applyAlignment="1">
      <alignment vertical="center"/>
    </xf>
    <xf numFmtId="0" fontId="15" fillId="2" borderId="6" xfId="4" applyFont="1" applyFill="1" applyBorder="1" applyAlignment="1">
      <alignment horizontal="right" vertical="center"/>
    </xf>
    <xf numFmtId="40" fontId="20" fillId="2" borderId="6" xfId="6" applyNumberFormat="1" applyFont="1" applyFill="1" applyBorder="1">
      <alignment vertical="center"/>
    </xf>
    <xf numFmtId="40" fontId="11" fillId="2" borderId="6" xfId="6" applyNumberFormat="1" applyFont="1" applyFill="1" applyBorder="1">
      <alignment vertical="center"/>
    </xf>
    <xf numFmtId="0" fontId="12" fillId="2" borderId="0" xfId="0" applyFont="1" applyFill="1">
      <alignment vertical="center"/>
    </xf>
    <xf numFmtId="0" fontId="11" fillId="2" borderId="0" xfId="0" applyFont="1" applyFill="1" applyAlignment="1">
      <alignment vertical="center" wrapText="1"/>
    </xf>
    <xf numFmtId="17" fontId="11" fillId="3" borderId="1" xfId="0" quotePrefix="1" applyNumberFormat="1" applyFont="1" applyFill="1" applyBorder="1" applyAlignment="1">
      <alignment horizontal="center" vertical="center"/>
    </xf>
    <xf numFmtId="0" fontId="15" fillId="2" borderId="0" xfId="4" applyFont="1" applyFill="1" applyBorder="1" applyAlignment="1">
      <alignment vertical="center"/>
    </xf>
    <xf numFmtId="0" fontId="15" fillId="2" borderId="0" xfId="4" applyFont="1" applyFill="1" applyBorder="1" applyAlignment="1">
      <alignment horizontal="right" vertical="center"/>
    </xf>
    <xf numFmtId="40" fontId="20" fillId="2" borderId="0" xfId="6" applyNumberFormat="1" applyFont="1" applyFill="1" applyBorder="1">
      <alignment vertical="center"/>
    </xf>
    <xf numFmtId="40" fontId="11" fillId="2" borderId="0" xfId="6" applyNumberFormat="1" applyFont="1" applyFill="1" applyBorder="1">
      <alignment vertical="center"/>
    </xf>
    <xf numFmtId="0" fontId="15" fillId="2" borderId="0" xfId="1" applyFont="1" applyFill="1" applyBorder="1" applyAlignment="1">
      <alignment vertical="center"/>
    </xf>
    <xf numFmtId="0" fontId="15" fillId="2" borderId="0" xfId="1" applyFont="1" applyFill="1" applyBorder="1" applyAlignment="1">
      <alignment horizontal="right" vertical="center"/>
    </xf>
    <xf numFmtId="0" fontId="21" fillId="0" borderId="0" xfId="0" applyFont="1">
      <alignment vertical="center"/>
    </xf>
    <xf numFmtId="0" fontId="22" fillId="2" borderId="0" xfId="0" applyFont="1" applyFill="1">
      <alignment vertical="center"/>
    </xf>
    <xf numFmtId="0" fontId="22" fillId="0" borderId="0" xfId="0" applyFont="1">
      <alignment vertical="center"/>
    </xf>
    <xf numFmtId="3" fontId="11" fillId="2" borderId="4" xfId="0" applyNumberFormat="1" applyFont="1" applyFill="1" applyBorder="1">
      <alignment vertical="center"/>
    </xf>
    <xf numFmtId="3" fontId="11" fillId="2" borderId="3" xfId="0" applyNumberFormat="1" applyFont="1" applyFill="1" applyBorder="1">
      <alignment vertical="center"/>
    </xf>
    <xf numFmtId="0" fontId="15" fillId="2" borderId="4" xfId="1" applyFont="1" applyFill="1" applyBorder="1" applyAlignment="1">
      <alignment vertical="center" shrinkToFit="1"/>
    </xf>
    <xf numFmtId="0" fontId="11" fillId="2" borderId="4" xfId="0" applyFont="1" applyFill="1" applyBorder="1">
      <alignment vertical="center"/>
    </xf>
    <xf numFmtId="40" fontId="11" fillId="2" borderId="4" xfId="6" applyNumberFormat="1" applyFont="1" applyFill="1" applyBorder="1">
      <alignment vertical="center"/>
    </xf>
    <xf numFmtId="4" fontId="11" fillId="2" borderId="4" xfId="6" applyNumberFormat="1" applyFont="1" applyFill="1" applyBorder="1">
      <alignment vertical="center"/>
    </xf>
    <xf numFmtId="176" fontId="11" fillId="2" borderId="0" xfId="0" applyNumberFormat="1" applyFont="1" applyFill="1">
      <alignment vertical="center"/>
    </xf>
    <xf numFmtId="176" fontId="11" fillId="2" borderId="1" xfId="0" applyNumberFormat="1" applyFont="1" applyFill="1" applyBorder="1">
      <alignment vertical="center"/>
    </xf>
    <xf numFmtId="0" fontId="11" fillId="2" borderId="1" xfId="0" applyFont="1" applyFill="1" applyBorder="1">
      <alignment vertical="center"/>
    </xf>
    <xf numFmtId="0" fontId="14" fillId="2" borderId="0" xfId="0" applyFont="1" applyFill="1" applyAlignment="1"/>
    <xf numFmtId="38" fontId="11" fillId="2" borderId="4" xfId="6" applyFont="1" applyFill="1" applyBorder="1" applyAlignment="1">
      <alignment horizontal="right" vertical="center"/>
    </xf>
    <xf numFmtId="0" fontId="18" fillId="2" borderId="0" xfId="2" applyFont="1" applyFill="1" applyAlignment="1">
      <alignment vertical="center"/>
    </xf>
    <xf numFmtId="0" fontId="15" fillId="2" borderId="0" xfId="2" applyFont="1" applyFill="1" applyAlignment="1">
      <alignment horizontal="right" vertical="center"/>
    </xf>
    <xf numFmtId="0" fontId="16" fillId="2" borderId="2" xfId="2" applyFont="1" applyFill="1" applyBorder="1" applyAlignment="1">
      <alignment vertical="center"/>
    </xf>
    <xf numFmtId="0" fontId="11" fillId="2" borderId="2" xfId="0" applyFont="1" applyFill="1" applyBorder="1">
      <alignment vertical="center"/>
    </xf>
    <xf numFmtId="0" fontId="18" fillId="2" borderId="0" xfId="5" applyFont="1" applyFill="1" applyAlignment="1">
      <alignment vertical="center"/>
    </xf>
    <xf numFmtId="0" fontId="17" fillId="2" borderId="0" xfId="5" applyFont="1" applyFill="1" applyAlignment="1">
      <alignment vertical="center"/>
    </xf>
    <xf numFmtId="0" fontId="16" fillId="2" borderId="0" xfId="2" applyFont="1" applyFill="1" applyAlignment="1">
      <alignment horizontal="right" vertical="center"/>
    </xf>
    <xf numFmtId="0" fontId="16" fillId="2" borderId="2" xfId="5" applyFont="1" applyFill="1" applyBorder="1" applyAlignment="1">
      <alignment vertical="center"/>
    </xf>
    <xf numFmtId="0" fontId="23" fillId="2" borderId="2" xfId="5" applyFont="1" applyFill="1" applyBorder="1" applyAlignment="1">
      <alignment vertical="center"/>
    </xf>
    <xf numFmtId="38" fontId="19" fillId="2" borderId="2" xfId="6" applyFont="1" applyFill="1" applyBorder="1">
      <alignment vertical="center"/>
    </xf>
    <xf numFmtId="38" fontId="19" fillId="2" borderId="2" xfId="6" applyFont="1" applyFill="1" applyBorder="1" applyAlignment="1">
      <alignment horizontal="right" vertical="center"/>
    </xf>
    <xf numFmtId="38" fontId="11" fillId="2" borderId="2" xfId="6" applyFont="1" applyFill="1" applyBorder="1">
      <alignment vertical="center"/>
    </xf>
    <xf numFmtId="0" fontId="16" fillId="2" borderId="3" xfId="5" applyFont="1" applyFill="1" applyBorder="1" applyAlignment="1">
      <alignment vertical="center"/>
    </xf>
    <xf numFmtId="0" fontId="23" fillId="2" borderId="3" xfId="5" applyFont="1" applyFill="1" applyBorder="1" applyAlignment="1">
      <alignment vertical="center"/>
    </xf>
    <xf numFmtId="0" fontId="16" fillId="2" borderId="3" xfId="2" applyFont="1" applyFill="1" applyBorder="1" applyAlignment="1">
      <alignment horizontal="right" vertical="center"/>
    </xf>
    <xf numFmtId="0" fontId="19" fillId="2" borderId="3" xfId="2" applyFont="1" applyFill="1" applyBorder="1" applyAlignment="1">
      <alignment vertical="center"/>
    </xf>
    <xf numFmtId="0" fontId="19" fillId="2" borderId="3" xfId="2" applyFont="1" applyFill="1" applyBorder="1" applyAlignment="1">
      <alignment horizontal="right" vertical="center"/>
    </xf>
    <xf numFmtId="176" fontId="11" fillId="2" borderId="3" xfId="0" applyNumberFormat="1" applyFont="1" applyFill="1" applyBorder="1">
      <alignment vertical="center"/>
    </xf>
    <xf numFmtId="0" fontId="16" fillId="2" borderId="5" xfId="5" applyFont="1" applyFill="1" applyBorder="1" applyAlignment="1">
      <alignment vertical="center"/>
    </xf>
    <xf numFmtId="0" fontId="23" fillId="2" borderId="5" xfId="5" applyFont="1" applyFill="1" applyBorder="1" applyAlignment="1">
      <alignment vertical="center"/>
    </xf>
    <xf numFmtId="0" fontId="16" fillId="2" borderId="0" xfId="5" applyFont="1" applyFill="1" applyAlignment="1">
      <alignment vertical="center"/>
    </xf>
    <xf numFmtId="0" fontId="23" fillId="2" borderId="0" xfId="5" applyFont="1" applyFill="1" applyAlignment="1">
      <alignment vertical="center"/>
    </xf>
    <xf numFmtId="0" fontId="16" fillId="2" borderId="1" xfId="5" applyFont="1" applyFill="1" applyBorder="1" applyAlignment="1">
      <alignment vertical="center"/>
    </xf>
    <xf numFmtId="0" fontId="15" fillId="2" borderId="1" xfId="2" applyFont="1" applyFill="1" applyBorder="1" applyAlignment="1">
      <alignment vertical="center"/>
    </xf>
    <xf numFmtId="0" fontId="16" fillId="2" borderId="1" xfId="2" applyFont="1" applyFill="1" applyBorder="1" applyAlignment="1">
      <alignment horizontal="right" vertical="center"/>
    </xf>
    <xf numFmtId="0" fontId="19" fillId="2" borderId="1" xfId="2" applyFont="1" applyFill="1" applyBorder="1" applyAlignment="1">
      <alignment vertical="center"/>
    </xf>
    <xf numFmtId="0" fontId="19" fillId="2" borderId="1" xfId="2" applyFont="1" applyFill="1" applyBorder="1" applyAlignment="1">
      <alignment horizontal="right" vertical="center"/>
    </xf>
    <xf numFmtId="0" fontId="15" fillId="2" borderId="2" xfId="0" applyFont="1" applyFill="1" applyBorder="1">
      <alignment vertical="center"/>
    </xf>
    <xf numFmtId="0" fontId="15" fillId="2" borderId="1" xfId="4" applyFont="1" applyFill="1" applyBorder="1" applyAlignment="1">
      <alignment vertical="center"/>
    </xf>
    <xf numFmtId="0" fontId="15" fillId="2" borderId="1" xfId="4" applyFont="1" applyFill="1" applyBorder="1" applyAlignment="1">
      <alignment horizontal="right" vertical="center"/>
    </xf>
    <xf numFmtId="2" fontId="11" fillId="2" borderId="1" xfId="0" applyNumberFormat="1" applyFont="1" applyFill="1" applyBorder="1">
      <alignment vertical="center"/>
    </xf>
    <xf numFmtId="0" fontId="11" fillId="2" borderId="0" xfId="0" applyFont="1" applyFill="1" applyBorder="1">
      <alignment vertical="center"/>
    </xf>
    <xf numFmtId="2" fontId="11" fillId="2" borderId="0" xfId="0" applyNumberFormat="1" applyFont="1" applyFill="1" applyBorder="1">
      <alignment vertical="center"/>
    </xf>
    <xf numFmtId="176" fontId="11" fillId="2" borderId="0" xfId="0" applyNumberFormat="1" applyFont="1" applyFill="1" applyBorder="1">
      <alignment vertical="center"/>
    </xf>
    <xf numFmtId="40" fontId="11" fillId="2" borderId="1" xfId="6" applyNumberFormat="1" applyFont="1" applyFill="1" applyBorder="1">
      <alignment vertical="center"/>
    </xf>
    <xf numFmtId="0" fontId="6" fillId="2" borderId="0" xfId="1" applyFont="1" applyFill="1" applyAlignment="1">
      <alignment vertical="center"/>
    </xf>
    <xf numFmtId="0" fontId="6" fillId="2" borderId="0" xfId="1" applyFont="1" applyFill="1" applyAlignment="1">
      <alignment vertical="center" shrinkToFit="1"/>
    </xf>
    <xf numFmtId="0" fontId="24" fillId="4" borderId="8" xfId="0" applyFont="1" applyFill="1" applyBorder="1" applyAlignment="1">
      <alignment horizontal="center" vertical="center"/>
    </xf>
    <xf numFmtId="0" fontId="8" fillId="2" borderId="0" xfId="0" applyFont="1" applyFill="1" applyAlignment="1"/>
    <xf numFmtId="0" fontId="25" fillId="2" borderId="0" xfId="0" applyFont="1" applyFill="1">
      <alignment vertical="center"/>
    </xf>
    <xf numFmtId="49" fontId="12" fillId="2" borderId="8" xfId="0" applyNumberFormat="1" applyFont="1" applyFill="1" applyBorder="1" applyAlignment="1">
      <alignment horizontal="center" vertical="center"/>
    </xf>
    <xf numFmtId="14" fontId="12" fillId="2" borderId="8" xfId="0" applyNumberFormat="1" applyFont="1" applyFill="1" applyBorder="1" applyAlignment="1">
      <alignment horizontal="center" vertical="center"/>
    </xf>
    <xf numFmtId="14" fontId="13" fillId="2" borderId="8" xfId="0" applyNumberFormat="1" applyFont="1" applyFill="1" applyBorder="1" applyAlignment="1">
      <alignment horizontal="center" vertical="center"/>
    </xf>
    <xf numFmtId="0" fontId="13" fillId="2" borderId="8" xfId="0" applyFont="1" applyFill="1" applyBorder="1" applyAlignment="1">
      <alignment horizontal="center" vertical="center"/>
    </xf>
    <xf numFmtId="0" fontId="13" fillId="2" borderId="8" xfId="0" applyNumberFormat="1" applyFont="1" applyFill="1" applyBorder="1" applyAlignment="1">
      <alignment horizontal="left" vertical="center" wrapText="1" indent="1"/>
    </xf>
    <xf numFmtId="0" fontId="13" fillId="2" borderId="8" xfId="0" applyNumberFormat="1" applyFont="1" applyFill="1" applyBorder="1" applyAlignment="1">
      <alignment horizontal="left" vertical="center" indent="1"/>
    </xf>
    <xf numFmtId="0" fontId="6" fillId="2" borderId="0" xfId="0" applyFont="1" applyFill="1">
      <alignment vertical="center"/>
    </xf>
    <xf numFmtId="0" fontId="16" fillId="2" borderId="1" xfId="2" applyFont="1" applyFill="1" applyBorder="1" applyAlignment="1">
      <alignment vertical="center"/>
    </xf>
    <xf numFmtId="38" fontId="11" fillId="2" borderId="1" xfId="6" applyFont="1" applyFill="1" applyBorder="1">
      <alignment vertical="center"/>
    </xf>
    <xf numFmtId="38" fontId="11" fillId="2" borderId="1" xfId="6" applyFont="1" applyFill="1" applyBorder="1" applyAlignment="1">
      <alignment horizontal="right" vertical="center"/>
    </xf>
    <xf numFmtId="38" fontId="19" fillId="2" borderId="1" xfId="6" applyFont="1" applyFill="1" applyBorder="1" applyAlignment="1">
      <alignment horizontal="right" vertical="center"/>
    </xf>
    <xf numFmtId="0" fontId="14" fillId="2" borderId="4" xfId="2" applyFont="1" applyFill="1" applyBorder="1" applyAlignment="1">
      <alignment vertical="center"/>
    </xf>
    <xf numFmtId="0" fontId="26" fillId="2" borderId="0" xfId="0" applyFont="1" applyFill="1">
      <alignment vertical="center"/>
    </xf>
    <xf numFmtId="0" fontId="12" fillId="2" borderId="8" xfId="0" applyFont="1" applyFill="1" applyBorder="1" applyAlignment="1">
      <alignment horizontal="center" vertical="center"/>
    </xf>
    <xf numFmtId="0" fontId="12" fillId="2" borderId="8" xfId="0" applyFont="1" applyFill="1" applyBorder="1" applyAlignment="1">
      <alignment horizontal="left" vertical="center" wrapText="1" indent="1"/>
    </xf>
    <xf numFmtId="0" fontId="27" fillId="2" borderId="8" xfId="0" applyFont="1" applyFill="1" applyBorder="1" applyAlignment="1">
      <alignment horizontal="left" vertical="center" wrapText="1" indent="1"/>
    </xf>
    <xf numFmtId="0" fontId="29" fillId="2" borderId="0" xfId="0" applyFont="1" applyFill="1">
      <alignment vertical="center"/>
    </xf>
  </cellXfs>
  <cellStyles count="7">
    <cellStyle name="桁区切り" xfId="6" builtinId="6"/>
    <cellStyle name="標準" xfId="0" builtinId="0"/>
    <cellStyle name="標準_0009資料" xfId="3" xr:uid="{104FDF9F-12E1-4C78-9A10-8F131D9C4F90}"/>
    <cellStyle name="標準_1109【開示用】Databook(LC)" xfId="2" xr:uid="{A46D5CBE-C349-4283-8B54-F3DB7112AA2D}"/>
    <cellStyle name="標準_２(利益指標)" xfId="1" xr:uid="{083C27C9-903A-44E6-8340-C27E47E35CE3}"/>
    <cellStyle name="標準_クレジットコスト分析" xfId="5" xr:uid="{9C1D38E6-BBF3-420A-9C20-3D00273850FB}"/>
    <cellStyle name="標準_調達" xfId="4" xr:uid="{B6993953-F998-4405-922E-6FF39C56EE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F7B8-441F-43E5-AAA4-3C4011E0ECA4}">
  <dimension ref="B1:AE86"/>
  <sheetViews>
    <sheetView showGridLines="0" tabSelected="1" workbookViewId="0">
      <pane xSplit="4" ySplit="3" topLeftCell="E4" activePane="bottomRight" state="frozen"/>
      <selection pane="topRight" activeCell="E1" sqref="E1"/>
      <selection pane="bottomLeft" activeCell="A4" sqref="A4"/>
      <selection pane="bottomRight" activeCell="AD28" sqref="AD28"/>
    </sheetView>
  </sheetViews>
  <sheetFormatPr defaultColWidth="8.69921875" defaultRowHeight="15" x14ac:dyDescent="0.45"/>
  <cols>
    <col min="1" max="1" width="1.19921875" style="9" customWidth="1"/>
    <col min="2" max="2" width="29.3984375" style="9" customWidth="1"/>
    <col min="3" max="3" width="28.8984375" style="9" customWidth="1"/>
    <col min="4" max="4" width="12.5" style="9" customWidth="1"/>
    <col min="5" max="30" width="12.8984375" style="9" customWidth="1"/>
    <col min="31" max="16384" width="8.69921875" style="9"/>
  </cols>
  <sheetData>
    <row r="1" spans="2:30" ht="7.2" customHeight="1" x14ac:dyDescent="0.45"/>
    <row r="2" spans="2:30" x14ac:dyDescent="0.25">
      <c r="B2" s="155" t="s">
        <v>152</v>
      </c>
    </row>
    <row r="3" spans="2:30" ht="15.6" thickBot="1" x14ac:dyDescent="0.5">
      <c r="B3" s="11" t="s">
        <v>0</v>
      </c>
      <c r="C3" s="63"/>
      <c r="D3" s="63"/>
      <c r="E3" s="96" t="s">
        <v>1</v>
      </c>
      <c r="F3" s="96" t="s">
        <v>2</v>
      </c>
      <c r="G3" s="96" t="s">
        <v>3</v>
      </c>
      <c r="H3" s="96" t="s">
        <v>4</v>
      </c>
      <c r="I3" s="96" t="s">
        <v>5</v>
      </c>
      <c r="J3" s="96" t="s">
        <v>6</v>
      </c>
      <c r="K3" s="96" t="s">
        <v>7</v>
      </c>
      <c r="L3" s="96" t="s">
        <v>8</v>
      </c>
      <c r="M3" s="96" t="s">
        <v>9</v>
      </c>
      <c r="N3" s="96" t="s">
        <v>10</v>
      </c>
      <c r="O3" s="96" t="s">
        <v>11</v>
      </c>
      <c r="P3" s="96" t="s">
        <v>12</v>
      </c>
      <c r="Q3" s="96" t="s">
        <v>13</v>
      </c>
      <c r="R3" s="96" t="s">
        <v>14</v>
      </c>
      <c r="S3" s="96" t="s">
        <v>15</v>
      </c>
      <c r="T3" s="96" t="s">
        <v>16</v>
      </c>
      <c r="U3" s="96" t="s">
        <v>17</v>
      </c>
      <c r="V3" s="96" t="s">
        <v>18</v>
      </c>
      <c r="W3" s="96" t="s">
        <v>19</v>
      </c>
      <c r="X3" s="96" t="s">
        <v>20</v>
      </c>
      <c r="Y3" s="96" t="s">
        <v>21</v>
      </c>
      <c r="Z3" s="96" t="s">
        <v>22</v>
      </c>
      <c r="AA3" s="96" t="s">
        <v>23</v>
      </c>
      <c r="AB3" s="96" t="s">
        <v>24</v>
      </c>
      <c r="AC3" s="96" t="s">
        <v>25</v>
      </c>
      <c r="AD3" s="96" t="s">
        <v>185</v>
      </c>
    </row>
    <row r="4" spans="2:30" x14ac:dyDescent="0.45">
      <c r="B4" s="64" t="s">
        <v>85</v>
      </c>
      <c r="C4" s="64" t="s">
        <v>86</v>
      </c>
      <c r="D4" s="64"/>
      <c r="E4" s="65">
        <v>1821875</v>
      </c>
      <c r="F4" s="65">
        <v>2002499</v>
      </c>
      <c r="G4" s="66">
        <v>2210889</v>
      </c>
      <c r="H4" s="67">
        <v>2298444</v>
      </c>
      <c r="I4" s="68">
        <v>2522579</v>
      </c>
      <c r="J4" s="67">
        <v>2681746</v>
      </c>
      <c r="K4" s="67">
        <v>2369585</v>
      </c>
      <c r="L4" s="67">
        <v>1999414</v>
      </c>
      <c r="M4" s="67">
        <v>1636320</v>
      </c>
      <c r="N4" s="67">
        <v>1105056</v>
      </c>
      <c r="O4" s="67">
        <v>768341</v>
      </c>
      <c r="P4" s="67">
        <v>618219</v>
      </c>
      <c r="Q4" s="67">
        <v>556031</v>
      </c>
      <c r="R4" s="67">
        <v>515960</v>
      </c>
      <c r="S4" s="67">
        <v>514219</v>
      </c>
      <c r="T4" s="67">
        <v>545569</v>
      </c>
      <c r="U4" s="67">
        <v>591528</v>
      </c>
      <c r="V4" s="67">
        <v>665669</v>
      </c>
      <c r="W4" s="67">
        <v>735219</v>
      </c>
      <c r="X4" s="67">
        <v>820430</v>
      </c>
      <c r="Y4" s="67">
        <v>816579</v>
      </c>
      <c r="Z4" s="67">
        <v>887407</v>
      </c>
      <c r="AA4" s="67">
        <v>1015910</v>
      </c>
      <c r="AB4" s="67">
        <v>1178983</v>
      </c>
      <c r="AC4" s="67">
        <v>1339705</v>
      </c>
      <c r="AD4" s="67">
        <v>1539593</v>
      </c>
    </row>
    <row r="5" spans="2:30" x14ac:dyDescent="0.45">
      <c r="B5" s="39" t="s">
        <v>87</v>
      </c>
      <c r="C5" s="39" t="s">
        <v>88</v>
      </c>
      <c r="D5" s="39"/>
      <c r="E5" s="65">
        <v>1407636</v>
      </c>
      <c r="F5" s="65">
        <v>1635954</v>
      </c>
      <c r="G5" s="66">
        <v>1833702</v>
      </c>
      <c r="H5" s="67">
        <v>1907655</v>
      </c>
      <c r="I5" s="66">
        <v>2095201</v>
      </c>
      <c r="J5" s="67">
        <v>2232417</v>
      </c>
      <c r="K5" s="67">
        <v>1985263</v>
      </c>
      <c r="L5" s="67">
        <v>1665682</v>
      </c>
      <c r="M5" s="67">
        <v>1334196</v>
      </c>
      <c r="N5" s="67">
        <v>856762</v>
      </c>
      <c r="O5" s="67">
        <v>594527</v>
      </c>
      <c r="P5" s="67">
        <v>455012</v>
      </c>
      <c r="Q5" s="67">
        <v>390635</v>
      </c>
      <c r="R5" s="67">
        <v>348010</v>
      </c>
      <c r="S5" s="67">
        <v>350017</v>
      </c>
      <c r="T5" s="67">
        <v>376224</v>
      </c>
      <c r="U5" s="67">
        <v>412649</v>
      </c>
      <c r="V5" s="67">
        <v>472018</v>
      </c>
      <c r="W5" s="69">
        <v>521823</v>
      </c>
      <c r="X5" s="67">
        <v>573080</v>
      </c>
      <c r="Y5" s="67">
        <v>553389</v>
      </c>
      <c r="Z5" s="67">
        <v>582349</v>
      </c>
      <c r="AA5" s="67">
        <v>648760</v>
      </c>
      <c r="AB5" s="67">
        <v>738676</v>
      </c>
      <c r="AC5" s="67">
        <v>815259</v>
      </c>
      <c r="AD5" s="67">
        <v>890559</v>
      </c>
    </row>
    <row r="6" spans="2:30" x14ac:dyDescent="0.45">
      <c r="B6" s="39" t="s">
        <v>53</v>
      </c>
      <c r="C6" s="39" t="s">
        <v>54</v>
      </c>
      <c r="E6" s="65">
        <v>1167837</v>
      </c>
      <c r="F6" s="65">
        <v>1332218</v>
      </c>
      <c r="G6" s="66">
        <v>1442980</v>
      </c>
      <c r="H6" s="67">
        <v>1477430</v>
      </c>
      <c r="I6" s="65">
        <v>1622032</v>
      </c>
      <c r="J6" s="67">
        <v>1709184</v>
      </c>
      <c r="K6" s="67">
        <v>1537904</v>
      </c>
      <c r="L6" s="67">
        <v>1278001</v>
      </c>
      <c r="M6" s="67">
        <v>1015647</v>
      </c>
      <c r="N6" s="67">
        <v>634249</v>
      </c>
      <c r="O6" s="67">
        <v>425400</v>
      </c>
      <c r="P6" s="67">
        <v>318785</v>
      </c>
      <c r="Q6" s="67">
        <v>272980</v>
      </c>
      <c r="R6" s="67">
        <v>261221</v>
      </c>
      <c r="S6" s="67">
        <v>273628</v>
      </c>
      <c r="T6" s="67">
        <v>306601</v>
      </c>
      <c r="U6" s="67">
        <v>346411</v>
      </c>
      <c r="V6" s="67">
        <v>404056</v>
      </c>
      <c r="W6" s="67">
        <v>445866</v>
      </c>
      <c r="X6" s="67">
        <v>486119</v>
      </c>
      <c r="Y6" s="67">
        <v>481687</v>
      </c>
      <c r="Z6" s="67">
        <v>505255</v>
      </c>
      <c r="AA6" s="67">
        <v>550647</v>
      </c>
      <c r="AB6" s="67">
        <v>614131</v>
      </c>
      <c r="AC6" s="67">
        <v>666528</v>
      </c>
      <c r="AD6" s="67">
        <v>717775</v>
      </c>
    </row>
    <row r="7" spans="2:30" x14ac:dyDescent="0.45">
      <c r="B7" s="39" t="s">
        <v>55</v>
      </c>
      <c r="C7" s="39" t="s">
        <v>56</v>
      </c>
      <c r="E7" s="65">
        <v>12198</v>
      </c>
      <c r="F7" s="65">
        <v>24843</v>
      </c>
      <c r="G7" s="66">
        <v>65284</v>
      </c>
      <c r="H7" s="67">
        <v>84041</v>
      </c>
      <c r="I7" s="65">
        <v>120955</v>
      </c>
      <c r="J7" s="67">
        <v>166208</v>
      </c>
      <c r="K7" s="67">
        <v>155642</v>
      </c>
      <c r="L7" s="67">
        <v>141161</v>
      </c>
      <c r="M7" s="67">
        <v>111607</v>
      </c>
      <c r="N7" s="67">
        <v>83864</v>
      </c>
      <c r="O7" s="67">
        <v>69477</v>
      </c>
      <c r="P7" s="67">
        <v>59111</v>
      </c>
      <c r="Q7" s="67">
        <v>53310</v>
      </c>
      <c r="R7" s="67">
        <v>45521</v>
      </c>
      <c r="S7" s="67">
        <v>41485</v>
      </c>
      <c r="T7" s="67">
        <v>41483</v>
      </c>
      <c r="U7" s="67">
        <v>42192</v>
      </c>
      <c r="V7" s="67">
        <v>47037</v>
      </c>
      <c r="W7" s="67">
        <v>55670</v>
      </c>
      <c r="X7" s="67">
        <v>64427</v>
      </c>
      <c r="Y7" s="67">
        <v>53421</v>
      </c>
      <c r="Z7" s="67">
        <v>58810</v>
      </c>
      <c r="AA7" s="67">
        <v>72133</v>
      </c>
      <c r="AB7" s="67">
        <v>89145</v>
      </c>
      <c r="AC7" s="67">
        <v>102257</v>
      </c>
      <c r="AD7" s="67">
        <v>112976</v>
      </c>
    </row>
    <row r="8" spans="2:30" x14ac:dyDescent="0.45">
      <c r="B8" s="42" t="s">
        <v>57</v>
      </c>
      <c r="C8" s="42" t="s">
        <v>58</v>
      </c>
      <c r="D8" s="70"/>
      <c r="E8" s="71">
        <v>227600</v>
      </c>
      <c r="F8" s="71">
        <v>278893</v>
      </c>
      <c r="G8" s="72">
        <v>325436</v>
      </c>
      <c r="H8" s="19">
        <v>346183</v>
      </c>
      <c r="I8" s="71">
        <v>352213</v>
      </c>
      <c r="J8" s="19">
        <v>357025</v>
      </c>
      <c r="K8" s="19">
        <v>291716</v>
      </c>
      <c r="L8" s="19">
        <v>246519</v>
      </c>
      <c r="M8" s="19">
        <v>206941</v>
      </c>
      <c r="N8" s="19">
        <v>138649</v>
      </c>
      <c r="O8" s="19">
        <v>99649</v>
      </c>
      <c r="P8" s="19">
        <v>77115</v>
      </c>
      <c r="Q8" s="19">
        <v>64344</v>
      </c>
      <c r="R8" s="20">
        <v>41267</v>
      </c>
      <c r="S8" s="19">
        <v>34904</v>
      </c>
      <c r="T8" s="19">
        <v>28139</v>
      </c>
      <c r="U8" s="19">
        <v>24044</v>
      </c>
      <c r="V8" s="19">
        <v>20923</v>
      </c>
      <c r="W8" s="19">
        <v>20285</v>
      </c>
      <c r="X8" s="19">
        <v>22533</v>
      </c>
      <c r="Y8" s="19">
        <v>18281</v>
      </c>
      <c r="Z8" s="19">
        <v>18282</v>
      </c>
      <c r="AA8" s="19">
        <v>25979</v>
      </c>
      <c r="AB8" s="19">
        <v>35399</v>
      </c>
      <c r="AC8" s="19">
        <v>45794</v>
      </c>
      <c r="AD8" s="19">
        <v>58928</v>
      </c>
    </row>
    <row r="9" spans="2:30" x14ac:dyDescent="0.45">
      <c r="B9" s="46" t="s">
        <v>89</v>
      </c>
      <c r="C9" s="46" t="s">
        <v>90</v>
      </c>
      <c r="D9" s="46"/>
      <c r="E9" s="73">
        <v>229460</v>
      </c>
      <c r="F9" s="73">
        <v>226401</v>
      </c>
      <c r="G9" s="74">
        <v>248441</v>
      </c>
      <c r="H9" s="75">
        <v>257177</v>
      </c>
      <c r="I9" s="74">
        <v>285970</v>
      </c>
      <c r="J9" s="75">
        <v>285041</v>
      </c>
      <c r="K9" s="75">
        <v>229739</v>
      </c>
      <c r="L9" s="75">
        <v>190484</v>
      </c>
      <c r="M9" s="75">
        <v>170553</v>
      </c>
      <c r="N9" s="75">
        <v>135852</v>
      </c>
      <c r="O9" s="75">
        <v>80990</v>
      </c>
      <c r="P9" s="75">
        <v>80614</v>
      </c>
      <c r="Q9" s="75">
        <v>83885</v>
      </c>
      <c r="R9" s="75">
        <v>85264</v>
      </c>
      <c r="S9" s="75">
        <v>84332</v>
      </c>
      <c r="T9" s="75">
        <v>90166</v>
      </c>
      <c r="U9" s="75">
        <v>97134</v>
      </c>
      <c r="V9" s="75">
        <v>100460</v>
      </c>
      <c r="W9" s="76">
        <v>104645</v>
      </c>
      <c r="X9" s="76">
        <v>111473</v>
      </c>
      <c r="Y9" s="75">
        <v>108714</v>
      </c>
      <c r="Z9" s="75">
        <v>116780</v>
      </c>
      <c r="AA9" s="75">
        <v>142899</v>
      </c>
      <c r="AB9" s="75">
        <v>173790</v>
      </c>
      <c r="AC9" s="75">
        <v>203332</v>
      </c>
      <c r="AD9" s="75">
        <v>237191</v>
      </c>
    </row>
    <row r="10" spans="2:30" x14ac:dyDescent="0.45">
      <c r="B10" s="54" t="s">
        <v>91</v>
      </c>
      <c r="C10" s="77" t="s">
        <v>92</v>
      </c>
      <c r="D10" s="54"/>
      <c r="E10" s="15">
        <v>184778</v>
      </c>
      <c r="F10" s="15">
        <v>140142</v>
      </c>
      <c r="G10" s="78">
        <v>128744</v>
      </c>
      <c r="H10" s="15">
        <v>133610</v>
      </c>
      <c r="I10" s="78">
        <v>141407</v>
      </c>
      <c r="J10" s="15">
        <v>153766</v>
      </c>
      <c r="K10" s="15">
        <v>141929</v>
      </c>
      <c r="L10" s="15">
        <v>129712</v>
      </c>
      <c r="M10" s="15">
        <v>118206</v>
      </c>
      <c r="N10" s="15">
        <v>100152</v>
      </c>
      <c r="O10" s="15">
        <v>82133</v>
      </c>
      <c r="P10" s="15">
        <v>74147</v>
      </c>
      <c r="Q10" s="15">
        <v>74440</v>
      </c>
      <c r="R10" s="15">
        <v>75558</v>
      </c>
      <c r="S10" s="15">
        <v>73874</v>
      </c>
      <c r="T10" s="15">
        <v>73411</v>
      </c>
      <c r="U10" s="15">
        <v>75747</v>
      </c>
      <c r="V10" s="15">
        <v>86465</v>
      </c>
      <c r="W10" s="15">
        <v>101007</v>
      </c>
      <c r="X10" s="15">
        <v>127018</v>
      </c>
      <c r="Y10" s="15">
        <v>145725</v>
      </c>
      <c r="Z10" s="15">
        <v>172697</v>
      </c>
      <c r="AA10" s="15">
        <v>204078</v>
      </c>
      <c r="AB10" s="15">
        <v>241562</v>
      </c>
      <c r="AC10" s="15">
        <v>291858</v>
      </c>
      <c r="AD10" s="15">
        <v>381017</v>
      </c>
    </row>
    <row r="11" spans="2:30" x14ac:dyDescent="0.45">
      <c r="B11" s="41" t="s">
        <v>93</v>
      </c>
      <c r="C11" s="39" t="s">
        <v>94</v>
      </c>
      <c r="E11" s="79" t="s">
        <v>95</v>
      </c>
      <c r="F11" s="79" t="s">
        <v>95</v>
      </c>
      <c r="G11" s="66" t="s">
        <v>95</v>
      </c>
      <c r="H11" s="79" t="s">
        <v>95</v>
      </c>
      <c r="I11" s="66" t="s">
        <v>95</v>
      </c>
      <c r="J11" s="79" t="s">
        <v>95</v>
      </c>
      <c r="K11" s="79" t="s">
        <v>95</v>
      </c>
      <c r="L11" s="79" t="s">
        <v>95</v>
      </c>
      <c r="M11" s="79" t="s">
        <v>95</v>
      </c>
      <c r="N11" s="79" t="s">
        <v>95</v>
      </c>
      <c r="O11" s="79" t="s">
        <v>95</v>
      </c>
      <c r="P11" s="79" t="s">
        <v>95</v>
      </c>
      <c r="Q11" s="79" t="s">
        <v>95</v>
      </c>
      <c r="R11" s="79" t="s">
        <v>95</v>
      </c>
      <c r="S11" s="79" t="s">
        <v>95</v>
      </c>
      <c r="T11" s="80">
        <v>68573</v>
      </c>
      <c r="U11" s="67">
        <v>72203</v>
      </c>
      <c r="V11" s="67">
        <v>83734</v>
      </c>
      <c r="W11" s="67">
        <v>98971</v>
      </c>
      <c r="X11" s="67">
        <v>125332</v>
      </c>
      <c r="Y11" s="67">
        <v>144428</v>
      </c>
      <c r="Z11" s="67">
        <v>171797</v>
      </c>
      <c r="AA11" s="67">
        <v>203492</v>
      </c>
      <c r="AB11" s="67">
        <v>241172</v>
      </c>
      <c r="AC11" s="67">
        <v>291635</v>
      </c>
      <c r="AD11" s="67">
        <v>380576</v>
      </c>
    </row>
    <row r="12" spans="2:30" x14ac:dyDescent="0.45">
      <c r="B12" s="43" t="s">
        <v>96</v>
      </c>
      <c r="C12" s="42" t="s">
        <v>97</v>
      </c>
      <c r="D12" s="70"/>
      <c r="E12" s="81" t="s">
        <v>95</v>
      </c>
      <c r="F12" s="81" t="s">
        <v>95</v>
      </c>
      <c r="G12" s="72" t="s">
        <v>95</v>
      </c>
      <c r="H12" s="81" t="s">
        <v>95</v>
      </c>
      <c r="I12" s="72" t="s">
        <v>95</v>
      </c>
      <c r="J12" s="81" t="s">
        <v>95</v>
      </c>
      <c r="K12" s="81" t="s">
        <v>95</v>
      </c>
      <c r="L12" s="81" t="s">
        <v>95</v>
      </c>
      <c r="M12" s="81" t="s">
        <v>95</v>
      </c>
      <c r="N12" s="81" t="s">
        <v>95</v>
      </c>
      <c r="O12" s="81" t="s">
        <v>95</v>
      </c>
      <c r="P12" s="81" t="s">
        <v>95</v>
      </c>
      <c r="Q12" s="81" t="s">
        <v>95</v>
      </c>
      <c r="R12" s="81" t="s">
        <v>95</v>
      </c>
      <c r="S12" s="81" t="s">
        <v>95</v>
      </c>
      <c r="T12" s="82">
        <v>4838</v>
      </c>
      <c r="U12" s="19">
        <v>3543</v>
      </c>
      <c r="V12" s="19">
        <v>2730</v>
      </c>
      <c r="W12" s="19">
        <v>2036</v>
      </c>
      <c r="X12" s="19">
        <v>1685</v>
      </c>
      <c r="Y12" s="19">
        <v>1297</v>
      </c>
      <c r="Z12" s="19">
        <v>900</v>
      </c>
      <c r="AA12" s="19">
        <v>585</v>
      </c>
      <c r="AB12" s="19">
        <v>389</v>
      </c>
      <c r="AC12" s="19">
        <v>222</v>
      </c>
      <c r="AD12" s="19">
        <v>440</v>
      </c>
    </row>
    <row r="13" spans="2:30" ht="15.6" thickBot="1" x14ac:dyDescent="0.5">
      <c r="B13" s="83" t="s">
        <v>98</v>
      </c>
      <c r="C13" s="83" t="s">
        <v>99</v>
      </c>
      <c r="D13" s="83"/>
      <c r="E13" s="84" t="s">
        <v>95</v>
      </c>
      <c r="F13" s="84" t="s">
        <v>95</v>
      </c>
      <c r="G13" s="84" t="s">
        <v>95</v>
      </c>
      <c r="H13" s="85" t="s">
        <v>95</v>
      </c>
      <c r="I13" s="84" t="s">
        <v>95</v>
      </c>
      <c r="J13" s="86">
        <f t="shared" ref="J13:AC13" si="0">J4-J5-J9-J10</f>
        <v>10522</v>
      </c>
      <c r="K13" s="86">
        <f t="shared" si="0"/>
        <v>12654</v>
      </c>
      <c r="L13" s="86">
        <f t="shared" si="0"/>
        <v>13536</v>
      </c>
      <c r="M13" s="86">
        <f t="shared" si="0"/>
        <v>13365</v>
      </c>
      <c r="N13" s="86">
        <f t="shared" si="0"/>
        <v>12290</v>
      </c>
      <c r="O13" s="86">
        <f t="shared" si="0"/>
        <v>10691</v>
      </c>
      <c r="P13" s="86">
        <f t="shared" si="0"/>
        <v>8446</v>
      </c>
      <c r="Q13" s="86">
        <f t="shared" si="0"/>
        <v>7071</v>
      </c>
      <c r="R13" s="86">
        <f t="shared" si="0"/>
        <v>7128</v>
      </c>
      <c r="S13" s="86">
        <f t="shared" si="0"/>
        <v>5996</v>
      </c>
      <c r="T13" s="86">
        <f t="shared" si="0"/>
        <v>5768</v>
      </c>
      <c r="U13" s="86">
        <f t="shared" si="0"/>
        <v>5998</v>
      </c>
      <c r="V13" s="86">
        <f t="shared" si="0"/>
        <v>6726</v>
      </c>
      <c r="W13" s="86">
        <f t="shared" si="0"/>
        <v>7744</v>
      </c>
      <c r="X13" s="86">
        <f t="shared" si="0"/>
        <v>8859</v>
      </c>
      <c r="Y13" s="86">
        <f t="shared" si="0"/>
        <v>8751</v>
      </c>
      <c r="Z13" s="86">
        <f t="shared" si="0"/>
        <v>15581</v>
      </c>
      <c r="AA13" s="86">
        <f t="shared" si="0"/>
        <v>20173</v>
      </c>
      <c r="AB13" s="86">
        <f t="shared" si="0"/>
        <v>24955</v>
      </c>
      <c r="AC13" s="86">
        <f t="shared" si="0"/>
        <v>29256</v>
      </c>
      <c r="AD13" s="86">
        <v>30825</v>
      </c>
    </row>
    <row r="14" spans="2:30" x14ac:dyDescent="0.45">
      <c r="B14" s="163" t="s">
        <v>109</v>
      </c>
    </row>
    <row r="15" spans="2:30" x14ac:dyDescent="0.45">
      <c r="B15" s="163" t="s">
        <v>110</v>
      </c>
    </row>
    <row r="17" spans="2:31" x14ac:dyDescent="0.45">
      <c r="B17" s="33" t="s">
        <v>47</v>
      </c>
    </row>
    <row r="18" spans="2:31" ht="15.6" thickBot="1" x14ac:dyDescent="0.3">
      <c r="B18" s="34" t="s">
        <v>48</v>
      </c>
      <c r="C18" s="35"/>
      <c r="D18" s="35"/>
      <c r="E18" s="96" t="s">
        <v>1</v>
      </c>
      <c r="F18" s="96" t="s">
        <v>2</v>
      </c>
      <c r="G18" s="96" t="s">
        <v>3</v>
      </c>
      <c r="H18" s="96" t="s">
        <v>4</v>
      </c>
      <c r="I18" s="96" t="s">
        <v>5</v>
      </c>
      <c r="J18" s="96" t="s">
        <v>6</v>
      </c>
      <c r="K18" s="96" t="s">
        <v>7</v>
      </c>
      <c r="L18" s="96" t="s">
        <v>8</v>
      </c>
      <c r="M18" s="96" t="s">
        <v>9</v>
      </c>
      <c r="N18" s="96" t="s">
        <v>10</v>
      </c>
      <c r="O18" s="96" t="s">
        <v>11</v>
      </c>
      <c r="P18" s="96" t="s">
        <v>12</v>
      </c>
      <c r="Q18" s="96" t="s">
        <v>13</v>
      </c>
      <c r="R18" s="96" t="s">
        <v>14</v>
      </c>
      <c r="S18" s="96" t="s">
        <v>15</v>
      </c>
      <c r="T18" s="96" t="s">
        <v>16</v>
      </c>
      <c r="U18" s="96" t="s">
        <v>17</v>
      </c>
      <c r="V18" s="96" t="s">
        <v>18</v>
      </c>
      <c r="W18" s="96" t="s">
        <v>19</v>
      </c>
      <c r="X18" s="96" t="s">
        <v>20</v>
      </c>
      <c r="Y18" s="96" t="s">
        <v>21</v>
      </c>
      <c r="Z18" s="96" t="s">
        <v>22</v>
      </c>
      <c r="AA18" s="96" t="s">
        <v>23</v>
      </c>
      <c r="AB18" s="96" t="s">
        <v>24</v>
      </c>
      <c r="AC18" s="96" t="s">
        <v>25</v>
      </c>
      <c r="AD18" s="96" t="s">
        <v>185</v>
      </c>
    </row>
    <row r="19" spans="2:31" x14ac:dyDescent="0.45">
      <c r="B19" s="36" t="s">
        <v>49</v>
      </c>
      <c r="C19" s="36" t="s">
        <v>50</v>
      </c>
      <c r="D19" s="37"/>
      <c r="E19" s="38">
        <v>280656</v>
      </c>
      <c r="F19" s="38">
        <v>397162</v>
      </c>
      <c r="G19" s="38">
        <v>449458</v>
      </c>
      <c r="H19" s="38">
        <v>473477</v>
      </c>
      <c r="I19" s="38">
        <v>518416</v>
      </c>
      <c r="J19" s="38">
        <v>549547</v>
      </c>
      <c r="K19" s="38">
        <v>499031</v>
      </c>
      <c r="L19" s="38">
        <v>405784</v>
      </c>
      <c r="M19" s="38">
        <v>312241</v>
      </c>
      <c r="N19" s="38">
        <v>218102</v>
      </c>
      <c r="O19" s="38">
        <v>144961</v>
      </c>
      <c r="P19" s="38">
        <v>114002</v>
      </c>
      <c r="Q19" s="38">
        <v>99619</v>
      </c>
      <c r="R19" s="38">
        <v>91858</v>
      </c>
      <c r="S19" s="38">
        <v>86352</v>
      </c>
      <c r="T19" s="38">
        <v>87708</v>
      </c>
      <c r="U19" s="38">
        <v>91450</v>
      </c>
      <c r="V19" s="38">
        <v>115389</v>
      </c>
      <c r="W19" s="38">
        <v>115328</v>
      </c>
      <c r="X19" s="38">
        <v>127038</v>
      </c>
      <c r="Y19" s="38">
        <v>127481</v>
      </c>
      <c r="Z19" s="38">
        <v>132097</v>
      </c>
      <c r="AA19" s="38">
        <v>144152</v>
      </c>
      <c r="AB19" s="38">
        <v>163109</v>
      </c>
      <c r="AC19" s="38">
        <v>189054</v>
      </c>
      <c r="AD19" s="38">
        <v>214693</v>
      </c>
    </row>
    <row r="20" spans="2:31" x14ac:dyDescent="0.45">
      <c r="B20" s="39" t="s">
        <v>51</v>
      </c>
      <c r="C20" s="40" t="s">
        <v>52</v>
      </c>
      <c r="D20" s="41"/>
      <c r="E20" s="38">
        <v>272236</v>
      </c>
      <c r="F20" s="38">
        <v>359318</v>
      </c>
      <c r="G20" s="38">
        <v>406483</v>
      </c>
      <c r="H20" s="38">
        <v>429512</v>
      </c>
      <c r="I20" s="38">
        <v>466429</v>
      </c>
      <c r="J20" s="38">
        <v>491357</v>
      </c>
      <c r="K20" s="38">
        <v>448662</v>
      </c>
      <c r="L20" s="38">
        <v>356435</v>
      </c>
      <c r="M20" s="38">
        <v>263797</v>
      </c>
      <c r="N20" s="38">
        <v>170662</v>
      </c>
      <c r="O20" s="38">
        <v>103784</v>
      </c>
      <c r="P20" s="38">
        <v>75992</v>
      </c>
      <c r="Q20" s="38">
        <v>61607</v>
      </c>
      <c r="R20" s="38">
        <v>50577</v>
      </c>
      <c r="S20" s="38">
        <v>43761</v>
      </c>
      <c r="T20" s="38">
        <v>44255</v>
      </c>
      <c r="U20" s="38">
        <v>47869</v>
      </c>
      <c r="V20" s="38">
        <v>56305</v>
      </c>
      <c r="W20" s="38">
        <v>65456</v>
      </c>
      <c r="X20" s="38">
        <v>72444</v>
      </c>
      <c r="Y20" s="38">
        <v>74041</v>
      </c>
      <c r="Z20" s="38">
        <v>76332</v>
      </c>
      <c r="AA20" s="38">
        <v>83230</v>
      </c>
      <c r="AB20" s="38">
        <v>95400</v>
      </c>
      <c r="AC20" s="38">
        <v>106590</v>
      </c>
      <c r="AD20" s="38">
        <v>118577</v>
      </c>
    </row>
    <row r="21" spans="2:31" x14ac:dyDescent="0.45">
      <c r="B21" s="39" t="s">
        <v>53</v>
      </c>
      <c r="C21" s="39" t="s">
        <v>54</v>
      </c>
      <c r="D21" s="41"/>
      <c r="E21" s="38">
        <v>234374</v>
      </c>
      <c r="F21" s="38">
        <v>311910</v>
      </c>
      <c r="G21" s="38">
        <v>348887</v>
      </c>
      <c r="H21" s="38">
        <v>358142</v>
      </c>
      <c r="I21" s="38">
        <v>387839</v>
      </c>
      <c r="J21" s="38">
        <v>405308</v>
      </c>
      <c r="K21" s="38">
        <v>374839</v>
      </c>
      <c r="L21" s="38">
        <v>300886</v>
      </c>
      <c r="M21" s="38">
        <v>219968</v>
      </c>
      <c r="N21" s="38">
        <v>137394</v>
      </c>
      <c r="O21" s="38">
        <v>79543</v>
      </c>
      <c r="P21" s="38">
        <v>56886</v>
      </c>
      <c r="Q21" s="38">
        <v>45027</v>
      </c>
      <c r="R21" s="38">
        <v>40716</v>
      </c>
      <c r="S21" s="38">
        <v>35855</v>
      </c>
      <c r="T21" s="38">
        <v>37705</v>
      </c>
      <c r="U21" s="38">
        <v>42892</v>
      </c>
      <c r="V21" s="38">
        <v>51949</v>
      </c>
      <c r="W21" s="38">
        <v>61058</v>
      </c>
      <c r="X21" s="38">
        <v>66707</v>
      </c>
      <c r="Y21" s="38">
        <v>68242</v>
      </c>
      <c r="Z21" s="38">
        <v>70842</v>
      </c>
      <c r="AA21" s="38">
        <v>76143</v>
      </c>
      <c r="AB21" s="38">
        <v>85722</v>
      </c>
      <c r="AC21" s="38">
        <v>94515</v>
      </c>
      <c r="AD21" s="38">
        <v>104077</v>
      </c>
    </row>
    <row r="22" spans="2:31" x14ac:dyDescent="0.45">
      <c r="B22" s="39" t="s">
        <v>55</v>
      </c>
      <c r="C22" s="39" t="s">
        <v>56</v>
      </c>
      <c r="D22" s="41"/>
      <c r="E22" s="38">
        <v>2888</v>
      </c>
      <c r="F22" s="38">
        <v>4257</v>
      </c>
      <c r="G22" s="38">
        <v>9945</v>
      </c>
      <c r="H22" s="38">
        <v>16348</v>
      </c>
      <c r="I22" s="38">
        <v>22059</v>
      </c>
      <c r="J22" s="38">
        <v>29904</v>
      </c>
      <c r="K22" s="38">
        <v>30247</v>
      </c>
      <c r="L22" s="38">
        <v>23590</v>
      </c>
      <c r="M22" s="38">
        <v>18501</v>
      </c>
      <c r="N22" s="38">
        <v>13240</v>
      </c>
      <c r="O22" s="38">
        <v>10265</v>
      </c>
      <c r="P22" s="38">
        <v>8525</v>
      </c>
      <c r="Q22" s="38">
        <v>7889</v>
      </c>
      <c r="R22" s="38">
        <v>2796</v>
      </c>
      <c r="S22" s="38">
        <v>2339</v>
      </c>
      <c r="T22" s="38">
        <v>2066</v>
      </c>
      <c r="U22" s="38">
        <v>1769</v>
      </c>
      <c r="V22" s="38">
        <v>1758</v>
      </c>
      <c r="W22" s="38">
        <v>2112</v>
      </c>
      <c r="X22" s="38">
        <v>3179</v>
      </c>
      <c r="Y22" s="38">
        <v>3965</v>
      </c>
      <c r="Z22" s="38">
        <v>3865</v>
      </c>
      <c r="AA22" s="38">
        <v>5137</v>
      </c>
      <c r="AB22" s="38">
        <v>7055</v>
      </c>
      <c r="AC22" s="38">
        <v>8668</v>
      </c>
      <c r="AD22" s="38">
        <v>10261</v>
      </c>
    </row>
    <row r="23" spans="2:31" x14ac:dyDescent="0.45">
      <c r="B23" s="42" t="s">
        <v>57</v>
      </c>
      <c r="C23" s="42" t="s">
        <v>58</v>
      </c>
      <c r="D23" s="43"/>
      <c r="E23" s="44">
        <v>34974</v>
      </c>
      <c r="F23" s="44">
        <v>43150</v>
      </c>
      <c r="G23" s="44">
        <v>47650</v>
      </c>
      <c r="H23" s="44">
        <v>55022</v>
      </c>
      <c r="I23" s="44">
        <v>56531</v>
      </c>
      <c r="J23" s="44">
        <v>56144</v>
      </c>
      <c r="K23" s="44">
        <v>43575</v>
      </c>
      <c r="L23" s="44">
        <v>31958</v>
      </c>
      <c r="M23" s="45">
        <v>25327</v>
      </c>
      <c r="N23" s="44">
        <v>20026</v>
      </c>
      <c r="O23" s="44">
        <v>13975</v>
      </c>
      <c r="P23" s="44">
        <v>10580</v>
      </c>
      <c r="Q23" s="44">
        <v>8690</v>
      </c>
      <c r="R23" s="44">
        <v>7064</v>
      </c>
      <c r="S23" s="44">
        <v>5567</v>
      </c>
      <c r="T23" s="44">
        <v>4483</v>
      </c>
      <c r="U23" s="44">
        <v>3206</v>
      </c>
      <c r="V23" s="44">
        <v>2597</v>
      </c>
      <c r="W23" s="44">
        <v>2285</v>
      </c>
      <c r="X23" s="44">
        <v>2557</v>
      </c>
      <c r="Y23" s="44">
        <v>1834</v>
      </c>
      <c r="Z23" s="44">
        <v>1624</v>
      </c>
      <c r="AA23" s="44">
        <v>1949</v>
      </c>
      <c r="AB23" s="44">
        <v>2622</v>
      </c>
      <c r="AC23" s="44">
        <v>3406</v>
      </c>
      <c r="AD23" s="44">
        <v>4237</v>
      </c>
    </row>
    <row r="24" spans="2:31" x14ac:dyDescent="0.45">
      <c r="B24" s="46" t="s">
        <v>59</v>
      </c>
      <c r="C24" s="47" t="s">
        <v>60</v>
      </c>
      <c r="D24" s="47"/>
      <c r="E24" s="48">
        <v>0</v>
      </c>
      <c r="F24" s="48">
        <v>17095</v>
      </c>
      <c r="G24" s="48">
        <v>23055</v>
      </c>
      <c r="H24" s="48">
        <v>23648</v>
      </c>
      <c r="I24" s="48">
        <v>26290</v>
      </c>
      <c r="J24" s="48">
        <v>28950</v>
      </c>
      <c r="K24" s="48">
        <v>25752</v>
      </c>
      <c r="L24" s="48">
        <v>21860</v>
      </c>
      <c r="M24" s="48">
        <v>20510</v>
      </c>
      <c r="N24" s="48">
        <v>19550</v>
      </c>
      <c r="O24" s="48">
        <v>13020</v>
      </c>
      <c r="P24" s="48">
        <v>11719</v>
      </c>
      <c r="Q24" s="48">
        <v>12746</v>
      </c>
      <c r="R24" s="48">
        <v>13612</v>
      </c>
      <c r="S24" s="48">
        <v>13677</v>
      </c>
      <c r="T24" s="49">
        <v>14608</v>
      </c>
      <c r="U24" s="48">
        <v>15436</v>
      </c>
      <c r="V24" s="48">
        <v>16038</v>
      </c>
      <c r="W24" s="48">
        <v>16472</v>
      </c>
      <c r="X24" s="48">
        <v>19391</v>
      </c>
      <c r="Y24" s="48">
        <v>19387</v>
      </c>
      <c r="Z24" s="48">
        <v>20099</v>
      </c>
      <c r="AA24" s="48">
        <v>23158</v>
      </c>
      <c r="AB24" s="48">
        <v>26290</v>
      </c>
      <c r="AC24" s="48">
        <v>30145</v>
      </c>
      <c r="AD24" s="48">
        <v>33330</v>
      </c>
    </row>
    <row r="25" spans="2:31" x14ac:dyDescent="0.45">
      <c r="B25" s="46" t="s">
        <v>61</v>
      </c>
      <c r="C25" s="47" t="s">
        <v>62</v>
      </c>
      <c r="D25" s="47"/>
      <c r="E25" s="48">
        <v>0</v>
      </c>
      <c r="F25" s="48">
        <v>4076</v>
      </c>
      <c r="G25" s="48">
        <v>4132</v>
      </c>
      <c r="H25" s="48">
        <v>5562</v>
      </c>
      <c r="I25" s="48">
        <v>7087</v>
      </c>
      <c r="J25" s="48">
        <v>8667</v>
      </c>
      <c r="K25" s="48">
        <v>9186</v>
      </c>
      <c r="L25" s="48">
        <v>8547</v>
      </c>
      <c r="M25" s="48">
        <v>8020</v>
      </c>
      <c r="N25" s="48">
        <v>7034</v>
      </c>
      <c r="O25" s="48">
        <v>5758</v>
      </c>
      <c r="P25" s="48">
        <v>4797</v>
      </c>
      <c r="Q25" s="48">
        <v>4609</v>
      </c>
      <c r="R25" s="48">
        <v>7949</v>
      </c>
      <c r="S25" s="48">
        <v>11381</v>
      </c>
      <c r="T25" s="48">
        <v>12491</v>
      </c>
      <c r="U25" s="48">
        <v>12494</v>
      </c>
      <c r="V25" s="48">
        <v>12992</v>
      </c>
      <c r="W25" s="48">
        <v>13953</v>
      </c>
      <c r="X25" s="48">
        <v>15203</v>
      </c>
      <c r="Y25" s="48">
        <v>14524</v>
      </c>
      <c r="Z25" s="48">
        <v>15730</v>
      </c>
      <c r="AA25" s="48">
        <v>17030</v>
      </c>
      <c r="AB25" s="48">
        <v>19408</v>
      </c>
      <c r="AC25" s="48">
        <v>21526</v>
      </c>
      <c r="AD25" s="48">
        <v>23885</v>
      </c>
    </row>
    <row r="26" spans="2:31" ht="15.6" thickBot="1" x14ac:dyDescent="0.5">
      <c r="B26" s="50" t="s">
        <v>63</v>
      </c>
      <c r="C26" s="50" t="s">
        <v>64</v>
      </c>
      <c r="D26" s="50"/>
      <c r="E26" s="51">
        <f t="shared" ref="E26:AC26" si="1">E19-E20-E24-E25</f>
        <v>8420</v>
      </c>
      <c r="F26" s="51">
        <f t="shared" si="1"/>
        <v>16673</v>
      </c>
      <c r="G26" s="51">
        <f t="shared" si="1"/>
        <v>15788</v>
      </c>
      <c r="H26" s="51">
        <f t="shared" si="1"/>
        <v>14755</v>
      </c>
      <c r="I26" s="51">
        <f t="shared" si="1"/>
        <v>18610</v>
      </c>
      <c r="J26" s="51">
        <f t="shared" si="1"/>
        <v>20573</v>
      </c>
      <c r="K26" s="51">
        <f t="shared" si="1"/>
        <v>15431</v>
      </c>
      <c r="L26" s="51">
        <f t="shared" si="1"/>
        <v>18942</v>
      </c>
      <c r="M26" s="51">
        <f t="shared" si="1"/>
        <v>19914</v>
      </c>
      <c r="N26" s="51">
        <f t="shared" si="1"/>
        <v>20856</v>
      </c>
      <c r="O26" s="51">
        <f t="shared" si="1"/>
        <v>22399</v>
      </c>
      <c r="P26" s="51">
        <f t="shared" si="1"/>
        <v>21494</v>
      </c>
      <c r="Q26" s="51">
        <f t="shared" si="1"/>
        <v>20657</v>
      </c>
      <c r="R26" s="51">
        <f t="shared" si="1"/>
        <v>19720</v>
      </c>
      <c r="S26" s="51">
        <f t="shared" si="1"/>
        <v>17533</v>
      </c>
      <c r="T26" s="51">
        <f t="shared" si="1"/>
        <v>16354</v>
      </c>
      <c r="U26" s="51">
        <f t="shared" si="1"/>
        <v>15651</v>
      </c>
      <c r="V26" s="51">
        <f t="shared" si="1"/>
        <v>30054</v>
      </c>
      <c r="W26" s="51">
        <f t="shared" si="1"/>
        <v>19447</v>
      </c>
      <c r="X26" s="51">
        <f t="shared" si="1"/>
        <v>20000</v>
      </c>
      <c r="Y26" s="51">
        <f t="shared" si="1"/>
        <v>19529</v>
      </c>
      <c r="Z26" s="51">
        <f t="shared" si="1"/>
        <v>19936</v>
      </c>
      <c r="AA26" s="51">
        <f t="shared" si="1"/>
        <v>20734</v>
      </c>
      <c r="AB26" s="51">
        <f t="shared" si="1"/>
        <v>22011</v>
      </c>
      <c r="AC26" s="51">
        <f t="shared" si="1"/>
        <v>30793</v>
      </c>
      <c r="AD26" s="51">
        <v>38899</v>
      </c>
    </row>
    <row r="27" spans="2:31" x14ac:dyDescent="0.45">
      <c r="B27" s="52" t="s">
        <v>65</v>
      </c>
      <c r="C27" s="52" t="s">
        <v>66</v>
      </c>
      <c r="D27" s="41"/>
      <c r="E27" s="38">
        <v>176323</v>
      </c>
      <c r="F27" s="38">
        <v>285832</v>
      </c>
      <c r="G27" s="38">
        <v>333462</v>
      </c>
      <c r="H27" s="38">
        <v>360911</v>
      </c>
      <c r="I27" s="38">
        <v>383700</v>
      </c>
      <c r="J27" s="38">
        <v>424431</v>
      </c>
      <c r="K27" s="38">
        <v>662832</v>
      </c>
      <c r="L27" s="38">
        <v>374058</v>
      </c>
      <c r="M27" s="38">
        <v>304799</v>
      </c>
      <c r="N27" s="38">
        <v>483358</v>
      </c>
      <c r="O27" s="38">
        <v>169099</v>
      </c>
      <c r="P27" s="38">
        <v>97504</v>
      </c>
      <c r="Q27" s="38">
        <v>84900</v>
      </c>
      <c r="R27" s="38">
        <v>69360</v>
      </c>
      <c r="S27" s="38">
        <v>125914</v>
      </c>
      <c r="T27" s="38">
        <v>81032</v>
      </c>
      <c r="U27" s="38">
        <v>84440</v>
      </c>
      <c r="V27" s="38">
        <v>112897</v>
      </c>
      <c r="W27" s="38">
        <v>112297</v>
      </c>
      <c r="X27" s="38">
        <v>125358</v>
      </c>
      <c r="Y27" s="38">
        <v>109950</v>
      </c>
      <c r="Z27" s="38">
        <v>120855</v>
      </c>
      <c r="AA27" s="38">
        <v>120427</v>
      </c>
      <c r="AB27" s="38">
        <v>142045</v>
      </c>
      <c r="AC27" s="38">
        <v>163751</v>
      </c>
      <c r="AD27" s="38">
        <v>180588</v>
      </c>
    </row>
    <row r="28" spans="2:31" x14ac:dyDescent="0.45">
      <c r="B28" s="43" t="s">
        <v>67</v>
      </c>
      <c r="C28" s="43" t="s">
        <v>68</v>
      </c>
      <c r="D28" s="43"/>
      <c r="E28" s="44">
        <v>28934</v>
      </c>
      <c r="F28" s="44">
        <v>34615</v>
      </c>
      <c r="G28" s="44">
        <v>38479</v>
      </c>
      <c r="H28" s="44">
        <v>38164</v>
      </c>
      <c r="I28" s="44">
        <v>39682</v>
      </c>
      <c r="J28" s="44">
        <v>37762</v>
      </c>
      <c r="K28" s="44">
        <v>36615</v>
      </c>
      <c r="L28" s="44">
        <v>33292</v>
      </c>
      <c r="M28" s="44">
        <v>26917</v>
      </c>
      <c r="N28" s="44">
        <v>18376</v>
      </c>
      <c r="O28" s="44">
        <v>11828</v>
      </c>
      <c r="P28" s="44">
        <v>9452</v>
      </c>
      <c r="Q28" s="44">
        <v>6895</v>
      </c>
      <c r="R28" s="44">
        <v>5844</v>
      </c>
      <c r="S28" s="44">
        <v>8606</v>
      </c>
      <c r="T28" s="44">
        <v>7780</v>
      </c>
      <c r="U28" s="44">
        <v>8030</v>
      </c>
      <c r="V28" s="44">
        <v>7560</v>
      </c>
      <c r="W28" s="44">
        <v>7949</v>
      </c>
      <c r="X28" s="44">
        <v>7522</v>
      </c>
      <c r="Y28" s="44">
        <v>7248</v>
      </c>
      <c r="Z28" s="44">
        <v>7041</v>
      </c>
      <c r="AA28" s="44">
        <v>7068</v>
      </c>
      <c r="AB28" s="44">
        <v>7246</v>
      </c>
      <c r="AC28" s="44">
        <v>9512</v>
      </c>
      <c r="AD28" s="44">
        <v>12467</v>
      </c>
      <c r="AE28" s="67"/>
    </row>
    <row r="29" spans="2:31" x14ac:dyDescent="0.45">
      <c r="B29" s="47" t="s">
        <v>69</v>
      </c>
      <c r="C29" s="47" t="s">
        <v>70</v>
      </c>
      <c r="D29" s="47"/>
      <c r="E29" s="48">
        <v>51707</v>
      </c>
      <c r="F29" s="48">
        <v>89945</v>
      </c>
      <c r="G29" s="48">
        <v>134125</v>
      </c>
      <c r="H29" s="48">
        <v>157339</v>
      </c>
      <c r="I29" s="48">
        <v>155466</v>
      </c>
      <c r="J29" s="48">
        <v>166193</v>
      </c>
      <c r="K29" s="48">
        <v>340363</v>
      </c>
      <c r="L29" s="48">
        <v>155844</v>
      </c>
      <c r="M29" s="48">
        <v>99245</v>
      </c>
      <c r="N29" s="48">
        <v>166252</v>
      </c>
      <c r="O29" s="48">
        <v>65040</v>
      </c>
      <c r="P29" s="48">
        <v>32880</v>
      </c>
      <c r="Q29" s="48">
        <v>8136</v>
      </c>
      <c r="R29" s="48">
        <v>10930</v>
      </c>
      <c r="S29" s="48">
        <v>2234</v>
      </c>
      <c r="T29" s="48">
        <v>16126</v>
      </c>
      <c r="U29" s="48">
        <v>20744</v>
      </c>
      <c r="V29" s="48">
        <v>20497</v>
      </c>
      <c r="W29" s="48">
        <v>30628</v>
      </c>
      <c r="X29" s="48">
        <v>35277</v>
      </c>
      <c r="Y29" s="48">
        <v>38818</v>
      </c>
      <c r="Z29" s="48">
        <v>27918</v>
      </c>
      <c r="AA29" s="48">
        <v>36004</v>
      </c>
      <c r="AB29" s="49">
        <v>52546</v>
      </c>
      <c r="AC29" s="48">
        <v>56904</v>
      </c>
      <c r="AD29" s="48">
        <v>59143</v>
      </c>
    </row>
    <row r="30" spans="2:31" x14ac:dyDescent="0.45">
      <c r="B30" s="47" t="s">
        <v>71</v>
      </c>
      <c r="C30" s="47" t="s">
        <v>72</v>
      </c>
      <c r="D30" s="47"/>
      <c r="E30" s="6">
        <v>0</v>
      </c>
      <c r="F30" s="6">
        <v>0</v>
      </c>
      <c r="G30" s="6">
        <v>0</v>
      </c>
      <c r="H30" s="6">
        <v>0</v>
      </c>
      <c r="I30" s="6">
        <v>0</v>
      </c>
      <c r="J30" s="48">
        <v>21074</v>
      </c>
      <c r="K30" s="48">
        <v>113074</v>
      </c>
      <c r="L30" s="48">
        <v>49818</v>
      </c>
      <c r="M30" s="48">
        <v>58315</v>
      </c>
      <c r="N30" s="48">
        <v>206886</v>
      </c>
      <c r="O30" s="48">
        <v>27211</v>
      </c>
      <c r="P30" s="6">
        <v>0</v>
      </c>
      <c r="Q30" s="48">
        <v>17296</v>
      </c>
      <c r="R30" s="48">
        <v>1885</v>
      </c>
      <c r="S30" s="48">
        <v>63733</v>
      </c>
      <c r="T30" s="48">
        <v>2897</v>
      </c>
      <c r="U30" s="6">
        <v>0</v>
      </c>
      <c r="V30" s="48">
        <v>12384</v>
      </c>
      <c r="W30" s="48">
        <v>11501</v>
      </c>
      <c r="X30" s="48">
        <v>16927</v>
      </c>
      <c r="Y30" s="6">
        <v>0</v>
      </c>
      <c r="Z30" s="48">
        <v>19929</v>
      </c>
      <c r="AA30" s="6">
        <v>0</v>
      </c>
      <c r="AB30" s="6">
        <v>0</v>
      </c>
      <c r="AC30" s="53">
        <v>0</v>
      </c>
      <c r="AD30" s="53" t="s">
        <v>186</v>
      </c>
    </row>
    <row r="31" spans="2:31" x14ac:dyDescent="0.45">
      <c r="B31" s="47" t="s">
        <v>73</v>
      </c>
      <c r="C31" s="47" t="s">
        <v>74</v>
      </c>
      <c r="D31" s="47"/>
      <c r="E31" s="48">
        <v>17652</v>
      </c>
      <c r="F31" s="48">
        <v>26845</v>
      </c>
      <c r="G31" s="48">
        <v>21747</v>
      </c>
      <c r="H31" s="48">
        <v>19962</v>
      </c>
      <c r="I31" s="48">
        <v>23669</v>
      </c>
      <c r="J31" s="48">
        <v>28018</v>
      </c>
      <c r="K31" s="48">
        <v>15073</v>
      </c>
      <c r="L31" s="48">
        <v>7429</v>
      </c>
      <c r="M31" s="48">
        <v>6714</v>
      </c>
      <c r="N31" s="48">
        <v>2211</v>
      </c>
      <c r="O31" s="48">
        <v>1719</v>
      </c>
      <c r="P31" s="48">
        <v>2416</v>
      </c>
      <c r="Q31" s="48">
        <v>3813</v>
      </c>
      <c r="R31" s="48">
        <v>3293</v>
      </c>
      <c r="S31" s="48">
        <v>3463</v>
      </c>
      <c r="T31" s="48">
        <v>3637</v>
      </c>
      <c r="U31" s="48">
        <v>3450</v>
      </c>
      <c r="V31" s="48">
        <v>3592</v>
      </c>
      <c r="W31" s="48">
        <v>2675</v>
      </c>
      <c r="X31" s="48">
        <v>2662</v>
      </c>
      <c r="Y31" s="48">
        <v>3013</v>
      </c>
      <c r="Z31" s="48">
        <v>11321</v>
      </c>
      <c r="AA31" s="48">
        <v>16876</v>
      </c>
      <c r="AB31" s="48">
        <v>17788</v>
      </c>
      <c r="AC31" s="48">
        <v>18557</v>
      </c>
      <c r="AD31" s="48">
        <v>19226</v>
      </c>
    </row>
    <row r="32" spans="2:31" x14ac:dyDescent="0.45">
      <c r="B32" s="54" t="s">
        <v>75</v>
      </c>
      <c r="C32" s="54" t="s">
        <v>76</v>
      </c>
      <c r="D32" s="54"/>
      <c r="E32" s="55">
        <v>27426</v>
      </c>
      <c r="F32" s="55">
        <v>43666</v>
      </c>
      <c r="G32" s="55">
        <v>48092</v>
      </c>
      <c r="H32" s="55">
        <v>48891</v>
      </c>
      <c r="I32" s="55">
        <v>54712</v>
      </c>
      <c r="J32" s="55">
        <v>58256</v>
      </c>
      <c r="K32" s="55">
        <v>56631</v>
      </c>
      <c r="L32" s="55">
        <v>44470</v>
      </c>
      <c r="M32" s="55">
        <v>39424</v>
      </c>
      <c r="N32" s="55">
        <v>28325</v>
      </c>
      <c r="O32" s="55">
        <v>18734</v>
      </c>
      <c r="P32" s="55">
        <v>15997</v>
      </c>
      <c r="Q32" s="55">
        <v>13647</v>
      </c>
      <c r="R32" s="55">
        <v>13517</v>
      </c>
      <c r="S32" s="55">
        <v>13417</v>
      </c>
      <c r="T32" s="55">
        <v>13761</v>
      </c>
      <c r="U32" s="55">
        <v>14270</v>
      </c>
      <c r="V32" s="55">
        <v>15680</v>
      </c>
      <c r="W32" s="55">
        <v>16540</v>
      </c>
      <c r="X32" s="55">
        <v>16853</v>
      </c>
      <c r="Y32" s="56">
        <v>16902</v>
      </c>
      <c r="Z32" s="55">
        <v>16704</v>
      </c>
      <c r="AA32" s="55">
        <v>17386</v>
      </c>
      <c r="AB32" s="55">
        <v>19095</v>
      </c>
      <c r="AC32" s="55">
        <v>21697</v>
      </c>
      <c r="AD32" s="55">
        <v>23083</v>
      </c>
    </row>
    <row r="33" spans="2:30" ht="15.6" thickBot="1" x14ac:dyDescent="0.5">
      <c r="B33" s="50" t="s">
        <v>77</v>
      </c>
      <c r="C33" s="50" t="s">
        <v>78</v>
      </c>
      <c r="D33" s="50"/>
      <c r="E33" s="51">
        <f t="shared" ref="E33:AC33" si="2">E27-E28-E29-E30-E31-E32</f>
        <v>50604</v>
      </c>
      <c r="F33" s="51">
        <f t="shared" si="2"/>
        <v>90761</v>
      </c>
      <c r="G33" s="51">
        <f t="shared" si="2"/>
        <v>91019</v>
      </c>
      <c r="H33" s="51">
        <f t="shared" si="2"/>
        <v>96555</v>
      </c>
      <c r="I33" s="51">
        <f t="shared" si="2"/>
        <v>110171</v>
      </c>
      <c r="J33" s="51">
        <f t="shared" si="2"/>
        <v>113128</v>
      </c>
      <c r="K33" s="51">
        <f t="shared" si="2"/>
        <v>101076</v>
      </c>
      <c r="L33" s="51">
        <f t="shared" si="2"/>
        <v>83205</v>
      </c>
      <c r="M33" s="51">
        <f t="shared" si="2"/>
        <v>74184</v>
      </c>
      <c r="N33" s="51">
        <f t="shared" si="2"/>
        <v>61308</v>
      </c>
      <c r="O33" s="51">
        <f t="shared" si="2"/>
        <v>44567</v>
      </c>
      <c r="P33" s="51">
        <f t="shared" si="2"/>
        <v>36759</v>
      </c>
      <c r="Q33" s="51">
        <f t="shared" si="2"/>
        <v>35113</v>
      </c>
      <c r="R33" s="51">
        <f t="shared" si="2"/>
        <v>33891</v>
      </c>
      <c r="S33" s="51">
        <f t="shared" si="2"/>
        <v>34461</v>
      </c>
      <c r="T33" s="51">
        <f t="shared" si="2"/>
        <v>36831</v>
      </c>
      <c r="U33" s="51">
        <f t="shared" si="2"/>
        <v>37946</v>
      </c>
      <c r="V33" s="51">
        <f t="shared" si="2"/>
        <v>53184</v>
      </c>
      <c r="W33" s="51">
        <f t="shared" si="2"/>
        <v>43004</v>
      </c>
      <c r="X33" s="51">
        <f t="shared" si="2"/>
        <v>46117</v>
      </c>
      <c r="Y33" s="51">
        <f t="shared" si="2"/>
        <v>43969</v>
      </c>
      <c r="Z33" s="51">
        <f t="shared" si="2"/>
        <v>37942</v>
      </c>
      <c r="AA33" s="51">
        <f t="shared" si="2"/>
        <v>43093</v>
      </c>
      <c r="AB33" s="57">
        <f t="shared" si="2"/>
        <v>45370</v>
      </c>
      <c r="AC33" s="51">
        <f t="shared" si="2"/>
        <v>57081</v>
      </c>
      <c r="AD33" s="51">
        <v>66668</v>
      </c>
    </row>
    <row r="34" spans="2:30" x14ac:dyDescent="0.45">
      <c r="B34" s="58" t="s">
        <v>79</v>
      </c>
      <c r="C34" s="58" t="s">
        <v>80</v>
      </c>
      <c r="D34" s="59"/>
      <c r="E34" s="60">
        <v>104333</v>
      </c>
      <c r="F34" s="61">
        <v>111329</v>
      </c>
      <c r="G34" s="60">
        <v>115995</v>
      </c>
      <c r="H34" s="60">
        <v>112566</v>
      </c>
      <c r="I34" s="60">
        <v>134716</v>
      </c>
      <c r="J34" s="60">
        <v>125116</v>
      </c>
      <c r="K34" s="60">
        <v>-163801</v>
      </c>
      <c r="L34" s="60">
        <v>31725</v>
      </c>
      <c r="M34" s="60">
        <v>7441</v>
      </c>
      <c r="N34" s="60">
        <v>-265255</v>
      </c>
      <c r="O34" s="60">
        <v>-24137</v>
      </c>
      <c r="P34" s="60">
        <v>16497</v>
      </c>
      <c r="Q34" s="60">
        <v>14718</v>
      </c>
      <c r="R34" s="60">
        <v>22498</v>
      </c>
      <c r="S34" s="60">
        <v>-39562</v>
      </c>
      <c r="T34" s="60">
        <v>6676</v>
      </c>
      <c r="U34" s="60">
        <v>7009</v>
      </c>
      <c r="V34" s="60">
        <v>2492</v>
      </c>
      <c r="W34" s="60">
        <v>3031</v>
      </c>
      <c r="X34" s="60">
        <v>1679</v>
      </c>
      <c r="Y34" s="60">
        <v>17530</v>
      </c>
      <c r="Z34" s="60">
        <v>11242</v>
      </c>
      <c r="AA34" s="60">
        <v>23724</v>
      </c>
      <c r="AB34" s="60">
        <v>21064</v>
      </c>
      <c r="AC34" s="60">
        <v>25302</v>
      </c>
      <c r="AD34" s="60">
        <v>34105</v>
      </c>
    </row>
    <row r="35" spans="2:30" x14ac:dyDescent="0.45">
      <c r="B35" s="168" t="s">
        <v>81</v>
      </c>
      <c r="C35" s="168" t="s">
        <v>82</v>
      </c>
      <c r="D35" s="54"/>
      <c r="E35" s="55">
        <v>103533</v>
      </c>
      <c r="F35" s="55">
        <v>105067</v>
      </c>
      <c r="G35" s="55">
        <v>111797</v>
      </c>
      <c r="H35" s="55">
        <v>112446</v>
      </c>
      <c r="I35" s="55">
        <v>135294</v>
      </c>
      <c r="J35" s="55">
        <v>126964</v>
      </c>
      <c r="K35" s="55">
        <v>-163092</v>
      </c>
      <c r="L35" s="55">
        <v>32065</v>
      </c>
      <c r="M35" s="55">
        <v>8608</v>
      </c>
      <c r="N35" s="55">
        <v>-264176</v>
      </c>
      <c r="O35" s="55">
        <v>-24945</v>
      </c>
      <c r="P35" s="55">
        <v>16831</v>
      </c>
      <c r="Q35" s="55">
        <v>17646</v>
      </c>
      <c r="R35" s="55">
        <v>24752</v>
      </c>
      <c r="S35" s="55">
        <v>-36498</v>
      </c>
      <c r="T35" s="55">
        <v>6860</v>
      </c>
      <c r="U35" s="55">
        <v>7399</v>
      </c>
      <c r="V35" s="55">
        <v>2823</v>
      </c>
      <c r="W35" s="55">
        <v>4110</v>
      </c>
      <c r="X35" s="55">
        <v>1716</v>
      </c>
      <c r="Y35" s="55">
        <v>19305</v>
      </c>
      <c r="Z35" s="55">
        <v>12265</v>
      </c>
      <c r="AA35" s="55">
        <v>24428</v>
      </c>
      <c r="AB35" s="55">
        <v>22067</v>
      </c>
      <c r="AC35" s="55">
        <v>26817</v>
      </c>
      <c r="AD35" s="55">
        <v>35543</v>
      </c>
    </row>
    <row r="36" spans="2:30" ht="15.6" thickBot="1" x14ac:dyDescent="0.5">
      <c r="B36" s="62" t="s">
        <v>83</v>
      </c>
      <c r="C36" s="62" t="s">
        <v>84</v>
      </c>
      <c r="D36" s="62"/>
      <c r="E36" s="51">
        <v>48252</v>
      </c>
      <c r="F36" s="51">
        <v>35063</v>
      </c>
      <c r="G36" s="51">
        <v>59910</v>
      </c>
      <c r="H36" s="51">
        <v>62548</v>
      </c>
      <c r="I36" s="51">
        <v>75723</v>
      </c>
      <c r="J36" s="51">
        <v>65827</v>
      </c>
      <c r="K36" s="51">
        <v>-411250</v>
      </c>
      <c r="L36" s="51">
        <v>27434</v>
      </c>
      <c r="M36" s="51">
        <v>4247</v>
      </c>
      <c r="N36" s="51">
        <v>-295141</v>
      </c>
      <c r="O36" s="51">
        <v>-31935</v>
      </c>
      <c r="P36" s="51">
        <v>17391</v>
      </c>
      <c r="Q36" s="51">
        <v>22705</v>
      </c>
      <c r="R36" s="51">
        <v>30461</v>
      </c>
      <c r="S36" s="51">
        <v>-36499</v>
      </c>
      <c r="T36" s="51">
        <v>7044</v>
      </c>
      <c r="U36" s="51">
        <v>7276</v>
      </c>
      <c r="V36" s="51">
        <v>3958</v>
      </c>
      <c r="W36" s="51">
        <v>9346</v>
      </c>
      <c r="X36" s="51">
        <v>1390</v>
      </c>
      <c r="Y36" s="51">
        <v>18437</v>
      </c>
      <c r="Z36" s="51">
        <v>12334</v>
      </c>
      <c r="AA36" s="51">
        <v>22343</v>
      </c>
      <c r="AB36" s="51">
        <v>21818</v>
      </c>
      <c r="AC36" s="51">
        <v>22516</v>
      </c>
      <c r="AD36" s="51">
        <v>27123</v>
      </c>
    </row>
    <row r="37" spans="2:30" ht="16.2" x14ac:dyDescent="0.45">
      <c r="B37" s="163" t="s">
        <v>107</v>
      </c>
      <c r="C37" s="97"/>
      <c r="D37" s="98"/>
      <c r="E37" s="99"/>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row>
    <row r="38" spans="2:30" ht="16.2" x14ac:dyDescent="0.45">
      <c r="B38" s="163" t="s">
        <v>108</v>
      </c>
      <c r="C38" s="97"/>
      <c r="D38" s="98"/>
      <c r="E38" s="99"/>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row>
    <row r="39" spans="2:30" ht="16.2" x14ac:dyDescent="0.45">
      <c r="B39" s="97"/>
      <c r="C39" s="97"/>
      <c r="D39" s="98"/>
      <c r="E39" s="99"/>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row>
    <row r="40" spans="2:30" x14ac:dyDescent="0.45">
      <c r="B40" s="10" t="s">
        <v>154</v>
      </c>
    </row>
    <row r="41" spans="2:30" ht="15.6" thickBot="1" x14ac:dyDescent="0.5">
      <c r="B41" s="11" t="s">
        <v>0</v>
      </c>
      <c r="C41" s="11"/>
      <c r="D41" s="12"/>
      <c r="E41" s="96" t="s">
        <v>1</v>
      </c>
      <c r="F41" s="96" t="s">
        <v>2</v>
      </c>
      <c r="G41" s="96" t="s">
        <v>3</v>
      </c>
      <c r="H41" s="96" t="s">
        <v>4</v>
      </c>
      <c r="I41" s="96" t="s">
        <v>5</v>
      </c>
      <c r="J41" s="96" t="s">
        <v>6</v>
      </c>
      <c r="K41" s="96" t="s">
        <v>7</v>
      </c>
      <c r="L41" s="96" t="s">
        <v>8</v>
      </c>
      <c r="M41" s="96" t="s">
        <v>9</v>
      </c>
      <c r="N41" s="96" t="s">
        <v>10</v>
      </c>
      <c r="O41" s="96" t="s">
        <v>11</v>
      </c>
      <c r="P41" s="96" t="s">
        <v>12</v>
      </c>
      <c r="Q41" s="96" t="s">
        <v>13</v>
      </c>
      <c r="R41" s="96" t="s">
        <v>14</v>
      </c>
      <c r="S41" s="96" t="s">
        <v>15</v>
      </c>
      <c r="T41" s="96" t="s">
        <v>16</v>
      </c>
      <c r="U41" s="96" t="s">
        <v>17</v>
      </c>
      <c r="V41" s="96" t="s">
        <v>18</v>
      </c>
      <c r="W41" s="96" t="s">
        <v>19</v>
      </c>
      <c r="X41" s="96" t="s">
        <v>20</v>
      </c>
      <c r="Y41" s="96" t="s">
        <v>21</v>
      </c>
      <c r="Z41" s="96" t="s">
        <v>22</v>
      </c>
      <c r="AA41" s="96" t="s">
        <v>23</v>
      </c>
      <c r="AB41" s="96" t="s">
        <v>24</v>
      </c>
      <c r="AC41" s="96" t="s">
        <v>25</v>
      </c>
      <c r="AD41" s="96" t="s">
        <v>185</v>
      </c>
    </row>
    <row r="42" spans="2:30" x14ac:dyDescent="0.45">
      <c r="B42" s="2" t="s">
        <v>26</v>
      </c>
      <c r="C42" s="13" t="s">
        <v>27</v>
      </c>
      <c r="D42" s="14"/>
      <c r="E42" s="15">
        <v>1865537</v>
      </c>
      <c r="F42" s="15">
        <v>2029633</v>
      </c>
      <c r="G42" s="15">
        <v>2282113</v>
      </c>
      <c r="H42" s="15">
        <v>2332761</v>
      </c>
      <c r="I42" s="15">
        <v>2574286</v>
      </c>
      <c r="J42" s="15">
        <v>2790969</v>
      </c>
      <c r="K42" s="15">
        <v>2214559</v>
      </c>
      <c r="L42" s="15">
        <v>2041128</v>
      </c>
      <c r="M42" s="15">
        <v>1644744</v>
      </c>
      <c r="N42" s="15">
        <v>1152945</v>
      </c>
      <c r="O42" s="15">
        <v>858017</v>
      </c>
      <c r="P42" s="15">
        <v>665184</v>
      </c>
      <c r="Q42" s="15">
        <v>607181</v>
      </c>
      <c r="R42" s="15">
        <v>577339</v>
      </c>
      <c r="S42" s="15">
        <v>560323</v>
      </c>
      <c r="T42" s="15">
        <v>567514</v>
      </c>
      <c r="U42" s="15">
        <v>616651</v>
      </c>
      <c r="V42" s="15">
        <v>682645</v>
      </c>
      <c r="W42" s="15">
        <v>760587</v>
      </c>
      <c r="X42" s="15">
        <v>860507</v>
      </c>
      <c r="Y42" s="15">
        <v>863354</v>
      </c>
      <c r="Z42" s="15">
        <v>935642</v>
      </c>
      <c r="AA42" s="15">
        <v>1070485</v>
      </c>
      <c r="AB42" s="16">
        <v>1266374</v>
      </c>
      <c r="AC42" s="16">
        <v>1448451</v>
      </c>
      <c r="AD42" s="16">
        <v>1640117</v>
      </c>
    </row>
    <row r="43" spans="2:30" x14ac:dyDescent="0.45">
      <c r="B43" s="3" t="s">
        <v>28</v>
      </c>
      <c r="C43" s="17" t="s">
        <v>29</v>
      </c>
      <c r="D43" s="18"/>
      <c r="E43" s="19">
        <v>306549</v>
      </c>
      <c r="F43" s="19">
        <v>421343</v>
      </c>
      <c r="G43" s="19">
        <v>485991</v>
      </c>
      <c r="H43" s="20">
        <v>547503</v>
      </c>
      <c r="I43" s="19">
        <v>617352</v>
      </c>
      <c r="J43" s="19">
        <v>681694</v>
      </c>
      <c r="K43" s="19">
        <v>257144</v>
      </c>
      <c r="L43" s="19">
        <v>324520</v>
      </c>
      <c r="M43" s="19">
        <v>393334</v>
      </c>
      <c r="N43" s="19">
        <v>97305</v>
      </c>
      <c r="O43" s="19">
        <v>63604</v>
      </c>
      <c r="P43" s="19">
        <v>81644</v>
      </c>
      <c r="Q43" s="19">
        <v>105008</v>
      </c>
      <c r="R43" s="19">
        <v>133541</v>
      </c>
      <c r="S43" s="19">
        <v>97475</v>
      </c>
      <c r="T43" s="19">
        <v>104250</v>
      </c>
      <c r="U43" s="19">
        <v>111649</v>
      </c>
      <c r="V43" s="19">
        <v>119407</v>
      </c>
      <c r="W43" s="19">
        <v>128016</v>
      </c>
      <c r="X43" s="19">
        <v>128931</v>
      </c>
      <c r="Y43" s="19">
        <v>147692</v>
      </c>
      <c r="Z43" s="19">
        <v>156526</v>
      </c>
      <c r="AA43" s="19">
        <v>179593</v>
      </c>
      <c r="AB43" s="20">
        <v>201412</v>
      </c>
      <c r="AC43" s="20">
        <v>221396</v>
      </c>
      <c r="AD43" s="20">
        <v>245278</v>
      </c>
    </row>
    <row r="44" spans="2:30" x14ac:dyDescent="0.45">
      <c r="B44" s="152" t="s">
        <v>38</v>
      </c>
      <c r="C44" s="21" t="s">
        <v>39</v>
      </c>
      <c r="D44" s="22" t="s">
        <v>40</v>
      </c>
      <c r="E44" s="25">
        <v>16.399999999999999</v>
      </c>
      <c r="F44" s="26">
        <v>20.7</v>
      </c>
      <c r="G44" s="25">
        <v>21.3</v>
      </c>
      <c r="H44" s="25">
        <v>23.5</v>
      </c>
      <c r="I44" s="27">
        <v>24</v>
      </c>
      <c r="J44" s="25">
        <v>24.4</v>
      </c>
      <c r="K44" s="25">
        <v>11.4</v>
      </c>
      <c r="L44" s="25">
        <v>15.6</v>
      </c>
      <c r="M44" s="25">
        <v>23.6</v>
      </c>
      <c r="N44" s="25">
        <v>8.1</v>
      </c>
      <c r="O44" s="25">
        <v>7.1</v>
      </c>
      <c r="P44" s="27">
        <v>12</v>
      </c>
      <c r="Q44" s="25">
        <v>16.899999999999999</v>
      </c>
      <c r="R44" s="25">
        <v>23.1</v>
      </c>
      <c r="S44" s="25">
        <v>17.3</v>
      </c>
      <c r="T44" s="25">
        <v>18.2</v>
      </c>
      <c r="U44" s="25">
        <v>18</v>
      </c>
      <c r="V44" s="25">
        <v>16.7</v>
      </c>
      <c r="W44" s="25">
        <v>16.3</v>
      </c>
      <c r="X44" s="25">
        <v>14.6</v>
      </c>
      <c r="Y44" s="25">
        <v>16.899999999999999</v>
      </c>
      <c r="Z44" s="25">
        <v>16.399999999999999</v>
      </c>
      <c r="AA44" s="25">
        <v>16.399999999999999</v>
      </c>
      <c r="AB44" s="26">
        <v>15.6</v>
      </c>
      <c r="AC44" s="28">
        <v>15</v>
      </c>
      <c r="AD44" s="28">
        <v>14.7</v>
      </c>
    </row>
    <row r="45" spans="2:30" x14ac:dyDescent="0.45">
      <c r="B45" s="152" t="s">
        <v>41</v>
      </c>
      <c r="C45" s="21" t="s">
        <v>42</v>
      </c>
      <c r="D45" s="22" t="s">
        <v>40</v>
      </c>
      <c r="E45" s="26">
        <v>2.6</v>
      </c>
      <c r="F45" s="26">
        <v>1.8</v>
      </c>
      <c r="G45" s="26">
        <v>2.8</v>
      </c>
      <c r="H45" s="26">
        <v>2.7</v>
      </c>
      <c r="I45" s="28">
        <v>3.1</v>
      </c>
      <c r="J45" s="26">
        <v>2.5</v>
      </c>
      <c r="K45" s="26">
        <v>-16.399999999999999</v>
      </c>
      <c r="L45" s="26">
        <v>1.3</v>
      </c>
      <c r="M45" s="26">
        <v>0.2</v>
      </c>
      <c r="N45" s="25">
        <v>-21.1</v>
      </c>
      <c r="O45" s="25">
        <v>-3.2</v>
      </c>
      <c r="P45" s="25">
        <v>2.2999999999999998</v>
      </c>
      <c r="Q45" s="25">
        <v>3.6</v>
      </c>
      <c r="R45" s="25">
        <v>5.0999999999999996</v>
      </c>
      <c r="S45" s="25">
        <v>-6.4</v>
      </c>
      <c r="T45" s="25">
        <v>1.2</v>
      </c>
      <c r="U45" s="25">
        <v>1.2</v>
      </c>
      <c r="V45" s="25">
        <v>0.4</v>
      </c>
      <c r="W45" s="25">
        <v>0.6</v>
      </c>
      <c r="X45" s="25">
        <v>0.2</v>
      </c>
      <c r="Y45" s="25">
        <v>2.2000000000000002</v>
      </c>
      <c r="Z45" s="25">
        <v>1.4</v>
      </c>
      <c r="AA45" s="25">
        <v>2.4</v>
      </c>
      <c r="AB45" s="26">
        <v>1.9</v>
      </c>
      <c r="AC45" s="28">
        <v>2</v>
      </c>
      <c r="AD45" s="28">
        <v>2.2999999999999998</v>
      </c>
    </row>
    <row r="46" spans="2:30" x14ac:dyDescent="0.45">
      <c r="B46" s="152" t="s">
        <v>43</v>
      </c>
      <c r="C46" s="21" t="s">
        <v>44</v>
      </c>
      <c r="D46" s="22" t="s">
        <v>40</v>
      </c>
      <c r="E46" s="26">
        <v>15.7</v>
      </c>
      <c r="F46" s="26">
        <v>9.6</v>
      </c>
      <c r="G46" s="26">
        <v>13.2</v>
      </c>
      <c r="H46" s="26">
        <v>12.1</v>
      </c>
      <c r="I46" s="28">
        <v>13</v>
      </c>
      <c r="J46" s="26">
        <v>10.1</v>
      </c>
      <c r="K46" s="26">
        <v>-88.1</v>
      </c>
      <c r="L46" s="26">
        <v>9.6</v>
      </c>
      <c r="M46" s="26">
        <v>1.2</v>
      </c>
      <c r="N46" s="25">
        <v>-122.7</v>
      </c>
      <c r="O46" s="25">
        <v>-41.4</v>
      </c>
      <c r="P46" s="25">
        <v>24.7</v>
      </c>
      <c r="Q46" s="25">
        <v>24.9</v>
      </c>
      <c r="R46" s="25">
        <v>25.8</v>
      </c>
      <c r="S46" s="25">
        <v>-31.8</v>
      </c>
      <c r="T46" s="27">
        <v>7</v>
      </c>
      <c r="U46" s="25">
        <v>6.8</v>
      </c>
      <c r="V46" s="25">
        <v>3.5</v>
      </c>
      <c r="W46" s="25">
        <v>7.8</v>
      </c>
      <c r="X46" s="25">
        <v>1.1000000000000001</v>
      </c>
      <c r="Y46" s="25">
        <v>13.6</v>
      </c>
      <c r="Z46" s="25">
        <v>8.1999999999999993</v>
      </c>
      <c r="AA46" s="25">
        <v>13.5</v>
      </c>
      <c r="AB46" s="26">
        <v>11.7</v>
      </c>
      <c r="AC46" s="26">
        <v>10.8</v>
      </c>
      <c r="AD46" s="26">
        <v>11.8</v>
      </c>
    </row>
    <row r="47" spans="2:30" x14ac:dyDescent="0.45">
      <c r="B47" s="2" t="s">
        <v>30</v>
      </c>
      <c r="C47" s="13" t="s">
        <v>31</v>
      </c>
      <c r="D47" s="14" t="s">
        <v>32</v>
      </c>
      <c r="E47" s="16">
        <v>84875</v>
      </c>
      <c r="F47" s="16">
        <v>93155</v>
      </c>
      <c r="G47" s="16">
        <v>94468</v>
      </c>
      <c r="H47" s="16">
        <v>94467</v>
      </c>
      <c r="I47" s="16">
        <v>94405</v>
      </c>
      <c r="J47" s="16">
        <v>141622</v>
      </c>
      <c r="K47" s="15">
        <v>142035</v>
      </c>
      <c r="L47" s="15">
        <v>167475</v>
      </c>
      <c r="M47" s="15">
        <v>238685</v>
      </c>
      <c r="N47" s="15">
        <v>238685</v>
      </c>
      <c r="O47" s="15">
        <v>238685</v>
      </c>
      <c r="P47" s="15">
        <v>240933</v>
      </c>
      <c r="Q47" s="15">
        <v>240933</v>
      </c>
      <c r="R47" s="15">
        <v>481867</v>
      </c>
      <c r="S47" s="15">
        <v>483506</v>
      </c>
      <c r="T47" s="15">
        <v>483794</v>
      </c>
      <c r="U47" s="15">
        <v>484619</v>
      </c>
      <c r="V47" s="15">
        <v>484620</v>
      </c>
      <c r="W47" s="15">
        <v>484620</v>
      </c>
      <c r="X47" s="15">
        <v>484620</v>
      </c>
      <c r="Y47" s="15">
        <v>484620</v>
      </c>
      <c r="Z47" s="15">
        <v>484620</v>
      </c>
      <c r="AA47" s="15">
        <v>484620</v>
      </c>
      <c r="AB47" s="16">
        <v>484620</v>
      </c>
      <c r="AC47" s="16">
        <v>484620</v>
      </c>
      <c r="AD47" s="16">
        <v>484620</v>
      </c>
    </row>
    <row r="48" spans="2:30" x14ac:dyDescent="0.45">
      <c r="B48" s="153" t="s">
        <v>33</v>
      </c>
      <c r="C48" s="21" t="s">
        <v>34</v>
      </c>
      <c r="D48" s="22" t="s">
        <v>35</v>
      </c>
      <c r="E48" s="23">
        <v>569.32000000000005</v>
      </c>
      <c r="F48" s="23">
        <v>390</v>
      </c>
      <c r="G48" s="23">
        <v>637.59</v>
      </c>
      <c r="H48" s="23">
        <v>660.98</v>
      </c>
      <c r="I48" s="24">
        <v>800.1</v>
      </c>
      <c r="J48" s="23">
        <v>464.84</v>
      </c>
      <c r="K48" s="23">
        <v>-2903.85</v>
      </c>
      <c r="L48" s="23">
        <v>190.77</v>
      </c>
      <c r="M48" s="23">
        <v>24.77</v>
      </c>
      <c r="N48" s="23">
        <v>-1238.9000000000001</v>
      </c>
      <c r="O48" s="23">
        <v>-134.05000000000001</v>
      </c>
      <c r="P48" s="23">
        <v>72.489999999999995</v>
      </c>
      <c r="Q48" s="23">
        <v>94.42</v>
      </c>
      <c r="R48" s="23">
        <v>63.34</v>
      </c>
      <c r="S48" s="23">
        <v>-75.739999999999995</v>
      </c>
      <c r="T48" s="23">
        <v>14.59</v>
      </c>
      <c r="U48" s="23">
        <v>15.05</v>
      </c>
      <c r="V48" s="23">
        <v>8.18</v>
      </c>
      <c r="W48" s="23">
        <v>19.32</v>
      </c>
      <c r="X48" s="23">
        <v>2.88</v>
      </c>
      <c r="Y48" s="23">
        <v>38.119999999999997</v>
      </c>
      <c r="Z48" s="23">
        <v>25.5</v>
      </c>
      <c r="AA48" s="23">
        <v>46.19</v>
      </c>
      <c r="AB48" s="24">
        <v>45.1</v>
      </c>
      <c r="AC48" s="24">
        <v>46.91</v>
      </c>
      <c r="AD48" s="24">
        <v>56.63</v>
      </c>
    </row>
    <row r="49" spans="2:30" x14ac:dyDescent="0.45">
      <c r="B49" s="152" t="s">
        <v>36</v>
      </c>
      <c r="C49" s="21" t="s">
        <v>37</v>
      </c>
      <c r="D49" s="22" t="s">
        <v>35</v>
      </c>
      <c r="E49" s="23">
        <v>3611.74</v>
      </c>
      <c r="F49" s="23">
        <v>4523.01</v>
      </c>
      <c r="G49" s="23">
        <v>5143.45</v>
      </c>
      <c r="H49" s="24">
        <v>5794.58</v>
      </c>
      <c r="I49" s="23">
        <v>6538.03</v>
      </c>
      <c r="J49" s="23">
        <v>4813.45</v>
      </c>
      <c r="K49" s="23">
        <v>1777.44</v>
      </c>
      <c r="L49" s="23">
        <v>1909.46</v>
      </c>
      <c r="M49" s="23">
        <v>1626.89</v>
      </c>
      <c r="N49" s="23">
        <v>392.3</v>
      </c>
      <c r="O49" s="23">
        <v>255.32</v>
      </c>
      <c r="P49" s="23">
        <v>331.59</v>
      </c>
      <c r="Q49" s="23">
        <v>426.82</v>
      </c>
      <c r="R49" s="23">
        <v>276.8</v>
      </c>
      <c r="S49" s="23">
        <v>200.45</v>
      </c>
      <c r="T49" s="23">
        <v>214.16</v>
      </c>
      <c r="U49" s="23">
        <v>228.94</v>
      </c>
      <c r="V49" s="23">
        <v>236.13</v>
      </c>
      <c r="W49" s="23">
        <v>256.45</v>
      </c>
      <c r="X49" s="23">
        <v>260.52999999999997</v>
      </c>
      <c r="Y49" s="23">
        <v>300.92</v>
      </c>
      <c r="Z49" s="23">
        <v>318.17</v>
      </c>
      <c r="AA49" s="23">
        <v>364.01</v>
      </c>
      <c r="AB49" s="24">
        <v>409.04</v>
      </c>
      <c r="AC49" s="24">
        <v>455.12</v>
      </c>
      <c r="AD49" s="24">
        <v>503.97</v>
      </c>
    </row>
    <row r="50" spans="2:30" ht="15.6" thickBot="1" x14ac:dyDescent="0.5">
      <c r="B50" s="1" t="s">
        <v>45</v>
      </c>
      <c r="C50" s="11" t="s">
        <v>46</v>
      </c>
      <c r="D50" s="12" t="s">
        <v>35</v>
      </c>
      <c r="E50" s="29">
        <v>50</v>
      </c>
      <c r="F50" s="29">
        <v>50</v>
      </c>
      <c r="G50" s="29">
        <v>60</v>
      </c>
      <c r="H50" s="29">
        <v>60</v>
      </c>
      <c r="I50" s="29">
        <v>60</v>
      </c>
      <c r="J50" s="29">
        <v>60</v>
      </c>
      <c r="K50" s="29">
        <v>60</v>
      </c>
      <c r="L50" s="29">
        <v>40</v>
      </c>
      <c r="M50" s="29">
        <v>15</v>
      </c>
      <c r="N50" s="29">
        <v>0</v>
      </c>
      <c r="O50" s="29">
        <v>0</v>
      </c>
      <c r="P50" s="29">
        <v>0</v>
      </c>
      <c r="Q50" s="29">
        <v>0</v>
      </c>
      <c r="R50" s="29">
        <v>0</v>
      </c>
      <c r="S50" s="30">
        <v>0</v>
      </c>
      <c r="T50" s="29">
        <v>0</v>
      </c>
      <c r="U50" s="29">
        <v>0</v>
      </c>
      <c r="V50" s="29">
        <v>0</v>
      </c>
      <c r="W50" s="29">
        <v>0</v>
      </c>
      <c r="X50" s="29">
        <v>0</v>
      </c>
      <c r="Y50" s="29">
        <v>1</v>
      </c>
      <c r="Z50" s="29">
        <v>1</v>
      </c>
      <c r="AA50" s="29">
        <v>1</v>
      </c>
      <c r="AB50" s="31">
        <v>1</v>
      </c>
      <c r="AC50" s="31">
        <v>1</v>
      </c>
      <c r="AD50" s="31">
        <v>12</v>
      </c>
    </row>
    <row r="51" spans="2:30" ht="16.2" x14ac:dyDescent="0.45">
      <c r="B51" s="163" t="s">
        <v>105</v>
      </c>
      <c r="C51" s="97"/>
      <c r="D51" s="98"/>
      <c r="E51" s="99"/>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row>
    <row r="52" spans="2:30" ht="16.2" x14ac:dyDescent="0.45">
      <c r="B52" s="163" t="s">
        <v>106</v>
      </c>
      <c r="C52" s="97"/>
      <c r="D52" s="98"/>
      <c r="E52" s="99"/>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row>
    <row r="53" spans="2:30" ht="16.2" x14ac:dyDescent="0.45">
      <c r="B53" s="97"/>
      <c r="C53" s="97"/>
      <c r="D53" s="98"/>
      <c r="E53" s="99"/>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row>
    <row r="54" spans="2:30" x14ac:dyDescent="0.45">
      <c r="B54" s="10" t="s">
        <v>157</v>
      </c>
    </row>
    <row r="55" spans="2:30" ht="15.6" thickBot="1" x14ac:dyDescent="0.5">
      <c r="B55" s="11" t="s">
        <v>0</v>
      </c>
      <c r="C55" s="63"/>
      <c r="D55" s="63"/>
      <c r="E55" s="96" t="s">
        <v>1</v>
      </c>
      <c r="F55" s="96" t="s">
        <v>2</v>
      </c>
      <c r="G55" s="96" t="s">
        <v>3</v>
      </c>
      <c r="H55" s="96" t="s">
        <v>4</v>
      </c>
      <c r="I55" s="96" t="s">
        <v>5</v>
      </c>
      <c r="J55" s="96" t="s">
        <v>6</v>
      </c>
      <c r="K55" s="96" t="s">
        <v>7</v>
      </c>
      <c r="L55" s="96" t="s">
        <v>8</v>
      </c>
      <c r="M55" s="96" t="s">
        <v>9</v>
      </c>
      <c r="N55" s="96" t="s">
        <v>10</v>
      </c>
      <c r="O55" s="96" t="s">
        <v>11</v>
      </c>
      <c r="P55" s="96" t="s">
        <v>12</v>
      </c>
      <c r="Q55" s="96" t="s">
        <v>13</v>
      </c>
      <c r="R55" s="96" t="s">
        <v>14</v>
      </c>
      <c r="S55" s="96" t="s">
        <v>15</v>
      </c>
      <c r="T55" s="96" t="s">
        <v>16</v>
      </c>
      <c r="U55" s="96" t="s">
        <v>17</v>
      </c>
      <c r="V55" s="96" t="s">
        <v>18</v>
      </c>
      <c r="W55" s="96" t="s">
        <v>19</v>
      </c>
      <c r="X55" s="96" t="s">
        <v>20</v>
      </c>
      <c r="Y55" s="96" t="s">
        <v>21</v>
      </c>
      <c r="Z55" s="96" t="s">
        <v>22</v>
      </c>
      <c r="AA55" s="96" t="s">
        <v>23</v>
      </c>
      <c r="AB55" s="96" t="s">
        <v>24</v>
      </c>
      <c r="AC55" s="96" t="s">
        <v>25</v>
      </c>
      <c r="AD55" s="96" t="s">
        <v>185</v>
      </c>
    </row>
    <row r="56" spans="2:30" x14ac:dyDescent="0.45">
      <c r="B56" s="87" t="s">
        <v>100</v>
      </c>
      <c r="C56" s="87" t="s">
        <v>101</v>
      </c>
      <c r="D56" s="88"/>
      <c r="E56" s="89">
        <v>1512265</v>
      </c>
      <c r="F56" s="89">
        <v>1589272</v>
      </c>
      <c r="G56" s="89">
        <v>1762359</v>
      </c>
      <c r="H56" s="89">
        <v>1735402</v>
      </c>
      <c r="I56" s="89">
        <v>1865407</v>
      </c>
      <c r="J56" s="89">
        <v>1988476</v>
      </c>
      <c r="K56" s="89">
        <v>1670225</v>
      </c>
      <c r="L56" s="89">
        <v>1486302</v>
      </c>
      <c r="M56" s="89">
        <v>1018250</v>
      </c>
      <c r="N56" s="89">
        <v>698555</v>
      </c>
      <c r="O56" s="89">
        <v>502920</v>
      </c>
      <c r="P56" s="89">
        <v>365545</v>
      </c>
      <c r="Q56" s="89">
        <v>308350</v>
      </c>
      <c r="R56" s="89">
        <v>280777</v>
      </c>
      <c r="S56" s="89">
        <v>289833</v>
      </c>
      <c r="T56" s="89">
        <v>311460</v>
      </c>
      <c r="U56" s="89">
        <v>369414</v>
      </c>
      <c r="V56" s="89">
        <v>435520</v>
      </c>
      <c r="W56" s="89">
        <v>493134</v>
      </c>
      <c r="X56" s="89">
        <v>548717</v>
      </c>
      <c r="Y56" s="89">
        <v>510731</v>
      </c>
      <c r="Z56" s="89">
        <v>531894</v>
      </c>
      <c r="AA56" s="89">
        <v>611566</v>
      </c>
      <c r="AB56" s="89">
        <v>709655</v>
      </c>
      <c r="AC56" s="89">
        <v>834482</v>
      </c>
      <c r="AD56" s="89">
        <v>890267</v>
      </c>
    </row>
    <row r="57" spans="2:30" ht="16.8" thickBot="1" x14ac:dyDescent="0.5">
      <c r="B57" s="90" t="s">
        <v>102</v>
      </c>
      <c r="C57" s="90" t="s">
        <v>103</v>
      </c>
      <c r="D57" s="91" t="s">
        <v>104</v>
      </c>
      <c r="E57" s="92">
        <v>2.75</v>
      </c>
      <c r="F57" s="93">
        <v>2.04</v>
      </c>
      <c r="G57" s="93">
        <v>1.78</v>
      </c>
      <c r="H57" s="93">
        <v>1.72</v>
      </c>
      <c r="I57" s="93">
        <v>1.6</v>
      </c>
      <c r="J57" s="93">
        <v>1.55</v>
      </c>
      <c r="K57" s="93">
        <v>1.8</v>
      </c>
      <c r="L57" s="93">
        <v>1.78</v>
      </c>
      <c r="M57" s="93">
        <v>2.0299999999999998</v>
      </c>
      <c r="N57" s="93">
        <v>2.0099999999999998</v>
      </c>
      <c r="O57" s="93">
        <v>2.1800000000000002</v>
      </c>
      <c r="P57" s="93">
        <v>2.09</v>
      </c>
      <c r="Q57" s="93">
        <v>2.0499999999999998</v>
      </c>
      <c r="R57" s="93">
        <v>2.31</v>
      </c>
      <c r="S57" s="93">
        <v>3.2</v>
      </c>
      <c r="T57" s="93">
        <v>2.77</v>
      </c>
      <c r="U57" s="93">
        <v>2.37</v>
      </c>
      <c r="V57" s="93">
        <v>1.87</v>
      </c>
      <c r="W57" s="93">
        <v>1.64</v>
      </c>
      <c r="X57" s="93">
        <v>1.45</v>
      </c>
      <c r="Y57" s="93">
        <v>1.38</v>
      </c>
      <c r="Z57" s="93">
        <v>1.22</v>
      </c>
      <c r="AA57" s="93">
        <v>1.1100000000000001</v>
      </c>
      <c r="AB57" s="93">
        <v>1.1000000000000001</v>
      </c>
      <c r="AC57" s="93">
        <v>1.42</v>
      </c>
      <c r="AD57" s="93">
        <v>1.69</v>
      </c>
    </row>
    <row r="59" spans="2:30" x14ac:dyDescent="0.45">
      <c r="B59" s="7"/>
    </row>
    <row r="60" spans="2:30" x14ac:dyDescent="0.45">
      <c r="B60" s="7"/>
    </row>
    <row r="61" spans="2:30" x14ac:dyDescent="0.45">
      <c r="B61" s="103"/>
    </row>
    <row r="62" spans="2:30" x14ac:dyDescent="0.45">
      <c r="B62" s="103"/>
    </row>
    <row r="63" spans="2:30" x14ac:dyDescent="0.45">
      <c r="B63" s="103"/>
    </row>
    <row r="64" spans="2:30" x14ac:dyDescent="0.45">
      <c r="B64" s="103"/>
    </row>
    <row r="65" spans="2:2" x14ac:dyDescent="0.45">
      <c r="B65" s="103"/>
    </row>
    <row r="66" spans="2:2" x14ac:dyDescent="0.45">
      <c r="B66" s="103"/>
    </row>
    <row r="67" spans="2:2" x14ac:dyDescent="0.45">
      <c r="B67" s="103"/>
    </row>
    <row r="68" spans="2:2" x14ac:dyDescent="0.45">
      <c r="B68" s="103"/>
    </row>
    <row r="69" spans="2:2" x14ac:dyDescent="0.45">
      <c r="B69" s="104"/>
    </row>
    <row r="70" spans="2:2" x14ac:dyDescent="0.45">
      <c r="B70" s="104"/>
    </row>
    <row r="71" spans="2:2" x14ac:dyDescent="0.45">
      <c r="B71" s="105"/>
    </row>
    <row r="72" spans="2:2" x14ac:dyDescent="0.45">
      <c r="B72" s="105"/>
    </row>
    <row r="73" spans="2:2" x14ac:dyDescent="0.45">
      <c r="B73" s="105"/>
    </row>
    <row r="74" spans="2:2" x14ac:dyDescent="0.45">
      <c r="B74" s="105"/>
    </row>
    <row r="75" spans="2:2" x14ac:dyDescent="0.45">
      <c r="B75" s="7"/>
    </row>
    <row r="76" spans="2:2" x14ac:dyDescent="0.45">
      <c r="B76" s="7"/>
    </row>
    <row r="77" spans="2:2" x14ac:dyDescent="0.45">
      <c r="B77" s="7"/>
    </row>
    <row r="78" spans="2:2" x14ac:dyDescent="0.45">
      <c r="B78" s="7"/>
    </row>
    <row r="79" spans="2:2" x14ac:dyDescent="0.45">
      <c r="B79" s="105"/>
    </row>
    <row r="80" spans="2:2" x14ac:dyDescent="0.45">
      <c r="B80" s="105"/>
    </row>
    <row r="81" spans="2:2" x14ac:dyDescent="0.45">
      <c r="B81" s="32"/>
    </row>
    <row r="84" spans="2:2" x14ac:dyDescent="0.45">
      <c r="B84" s="5"/>
    </row>
    <row r="86" spans="2:2" x14ac:dyDescent="0.45">
      <c r="B86" s="95"/>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0106C-82C5-4BD7-8125-8ECFAE1746A3}">
  <dimension ref="B1:AD65"/>
  <sheetViews>
    <sheetView zoomScale="85" zoomScaleNormal="85" workbookViewId="0">
      <pane xSplit="4" ySplit="3" topLeftCell="E4" activePane="bottomRight" state="frozen"/>
      <selection pane="topRight" activeCell="E1" sqref="E1"/>
      <selection pane="bottomLeft" activeCell="A4" sqref="A4"/>
      <selection pane="bottomRight" activeCell="AD59" sqref="AD59"/>
    </sheetView>
  </sheetViews>
  <sheetFormatPr defaultColWidth="8.69921875" defaultRowHeight="15" x14ac:dyDescent="0.45"/>
  <cols>
    <col min="1" max="1" width="1.59765625" style="9" customWidth="1"/>
    <col min="2" max="2" width="26.69921875" style="9" customWidth="1"/>
    <col min="3" max="3" width="27.19921875" style="9" customWidth="1"/>
    <col min="4" max="4" width="10.59765625" style="9" customWidth="1"/>
    <col min="5" max="30" width="12.8984375" style="9" customWidth="1"/>
    <col min="31" max="16384" width="8.69921875" style="9"/>
  </cols>
  <sheetData>
    <row r="1" spans="2:30" ht="8.4" customHeight="1" x14ac:dyDescent="0.45"/>
    <row r="2" spans="2:30" x14ac:dyDescent="0.45">
      <c r="B2" s="10" t="s">
        <v>114</v>
      </c>
    </row>
    <row r="3" spans="2:30" ht="15.6" thickBot="1" x14ac:dyDescent="0.5">
      <c r="B3" s="11" t="s">
        <v>0</v>
      </c>
      <c r="C3" s="63"/>
      <c r="D3" s="63"/>
      <c r="E3" s="96" t="s">
        <v>1</v>
      </c>
      <c r="F3" s="96" t="s">
        <v>2</v>
      </c>
      <c r="G3" s="96" t="s">
        <v>3</v>
      </c>
      <c r="H3" s="96" t="s">
        <v>4</v>
      </c>
      <c r="I3" s="96" t="s">
        <v>5</v>
      </c>
      <c r="J3" s="96" t="s">
        <v>6</v>
      </c>
      <c r="K3" s="96" t="s">
        <v>7</v>
      </c>
      <c r="L3" s="96" t="s">
        <v>8</v>
      </c>
      <c r="M3" s="96" t="s">
        <v>9</v>
      </c>
      <c r="N3" s="96" t="s">
        <v>10</v>
      </c>
      <c r="O3" s="96" t="s">
        <v>11</v>
      </c>
      <c r="P3" s="96" t="s">
        <v>12</v>
      </c>
      <c r="Q3" s="96" t="s">
        <v>13</v>
      </c>
      <c r="R3" s="96" t="s">
        <v>14</v>
      </c>
      <c r="S3" s="96" t="s">
        <v>15</v>
      </c>
      <c r="T3" s="96" t="s">
        <v>16</v>
      </c>
      <c r="U3" s="96" t="s">
        <v>17</v>
      </c>
      <c r="V3" s="96" t="s">
        <v>18</v>
      </c>
      <c r="W3" s="96" t="s">
        <v>19</v>
      </c>
      <c r="X3" s="96" t="s">
        <v>20</v>
      </c>
      <c r="Y3" s="96" t="s">
        <v>21</v>
      </c>
      <c r="Z3" s="96" t="s">
        <v>22</v>
      </c>
      <c r="AA3" s="96" t="s">
        <v>23</v>
      </c>
      <c r="AB3" s="96" t="s">
        <v>24</v>
      </c>
      <c r="AC3" s="96" t="s">
        <v>25</v>
      </c>
      <c r="AD3" s="96" t="s">
        <v>185</v>
      </c>
    </row>
    <row r="4" spans="2:30" x14ac:dyDescent="0.45">
      <c r="B4" s="64" t="s">
        <v>85</v>
      </c>
      <c r="C4" s="64" t="s">
        <v>86</v>
      </c>
      <c r="D4" s="64"/>
      <c r="E4" s="66" t="s">
        <v>95</v>
      </c>
      <c r="F4" s="66" t="s">
        <v>95</v>
      </c>
      <c r="G4" s="79" t="s">
        <v>95</v>
      </c>
      <c r="H4" s="68">
        <v>1479080</v>
      </c>
      <c r="I4" s="67">
        <v>1515007</v>
      </c>
      <c r="J4" s="67">
        <v>1577246</v>
      </c>
      <c r="K4" s="67">
        <v>1361303</v>
      </c>
      <c r="L4" s="67">
        <v>1119755</v>
      </c>
      <c r="M4" s="67">
        <v>901734</v>
      </c>
      <c r="N4" s="67">
        <v>603087</v>
      </c>
      <c r="O4" s="67">
        <v>422004</v>
      </c>
      <c r="P4" s="67">
        <v>408167</v>
      </c>
      <c r="Q4" s="67">
        <v>348352</v>
      </c>
      <c r="R4" s="67">
        <v>350680</v>
      </c>
      <c r="S4" s="67">
        <v>349952</v>
      </c>
      <c r="T4" s="67">
        <v>374362</v>
      </c>
      <c r="U4" s="67">
        <v>408259</v>
      </c>
      <c r="V4" s="67">
        <v>454316</v>
      </c>
      <c r="W4" s="67">
        <v>503382</v>
      </c>
      <c r="X4" s="67">
        <v>560267</v>
      </c>
      <c r="Y4" s="67">
        <v>572070</v>
      </c>
      <c r="Z4" s="67">
        <v>619388</v>
      </c>
      <c r="AA4" s="67">
        <v>691689</v>
      </c>
      <c r="AB4" s="67">
        <v>790608</v>
      </c>
      <c r="AC4" s="67">
        <v>894844</v>
      </c>
      <c r="AD4" s="67">
        <v>1039055</v>
      </c>
    </row>
    <row r="5" spans="2:30" x14ac:dyDescent="0.45">
      <c r="B5" s="39" t="s">
        <v>87</v>
      </c>
      <c r="C5" s="39" t="s">
        <v>88</v>
      </c>
      <c r="D5" s="39"/>
      <c r="E5" s="65">
        <v>1159734</v>
      </c>
      <c r="F5" s="66">
        <v>1313690</v>
      </c>
      <c r="G5" s="67">
        <v>1413340</v>
      </c>
      <c r="H5" s="66">
        <v>1451638</v>
      </c>
      <c r="I5" s="67">
        <v>1471767</v>
      </c>
      <c r="J5" s="67">
        <v>1512717</v>
      </c>
      <c r="K5" s="67">
        <v>1298611</v>
      </c>
      <c r="L5" s="67">
        <v>1058879</v>
      </c>
      <c r="M5" s="67">
        <v>842786</v>
      </c>
      <c r="N5" s="67">
        <v>553476</v>
      </c>
      <c r="O5" s="67">
        <v>381368</v>
      </c>
      <c r="P5" s="67">
        <v>344454</v>
      </c>
      <c r="Q5" s="67">
        <v>286316</v>
      </c>
      <c r="R5" s="67">
        <v>260776</v>
      </c>
      <c r="S5" s="67">
        <v>264557</v>
      </c>
      <c r="T5" s="67">
        <v>289565</v>
      </c>
      <c r="U5" s="67">
        <v>322087</v>
      </c>
      <c r="V5" s="67">
        <v>360031</v>
      </c>
      <c r="W5" s="67">
        <v>396540</v>
      </c>
      <c r="X5" s="67">
        <v>437679</v>
      </c>
      <c r="Y5" s="67">
        <v>438300</v>
      </c>
      <c r="Z5" s="67">
        <v>461884</v>
      </c>
      <c r="AA5" s="67">
        <v>502874</v>
      </c>
      <c r="AB5" s="67">
        <v>562913</v>
      </c>
      <c r="AC5" s="67">
        <v>614222</v>
      </c>
      <c r="AD5" s="67">
        <v>666396</v>
      </c>
    </row>
    <row r="6" spans="2:30" x14ac:dyDescent="0.45">
      <c r="B6" s="39" t="s">
        <v>53</v>
      </c>
      <c r="C6" s="39" t="s">
        <v>54</v>
      </c>
      <c r="E6" s="65">
        <v>921891</v>
      </c>
      <c r="F6" s="66">
        <v>1019292</v>
      </c>
      <c r="G6" s="67">
        <v>1068151</v>
      </c>
      <c r="H6" s="65">
        <v>1081057</v>
      </c>
      <c r="I6" s="67">
        <v>1093662</v>
      </c>
      <c r="J6" s="67">
        <v>1133083</v>
      </c>
      <c r="K6" s="67">
        <v>995077</v>
      </c>
      <c r="L6" s="67">
        <v>817824</v>
      </c>
      <c r="M6" s="67">
        <v>648122</v>
      </c>
      <c r="N6" s="67">
        <v>423733</v>
      </c>
      <c r="O6" s="67">
        <v>289361</v>
      </c>
      <c r="P6" s="67">
        <v>265617</v>
      </c>
      <c r="Q6" s="67">
        <v>224668</v>
      </c>
      <c r="R6" s="67">
        <v>216072</v>
      </c>
      <c r="S6" s="67">
        <v>229391</v>
      </c>
      <c r="T6" s="67">
        <v>262655</v>
      </c>
      <c r="U6" s="67">
        <v>301063</v>
      </c>
      <c r="V6" s="67">
        <v>341777</v>
      </c>
      <c r="W6" s="67">
        <v>379317</v>
      </c>
      <c r="X6" s="67">
        <v>422382</v>
      </c>
      <c r="Y6" s="67">
        <v>425848</v>
      </c>
      <c r="Z6" s="67">
        <v>449747</v>
      </c>
      <c r="AA6" s="67">
        <v>490096</v>
      </c>
      <c r="AB6" s="67">
        <v>548554</v>
      </c>
      <c r="AC6" s="67">
        <v>597976</v>
      </c>
      <c r="AD6" s="67">
        <v>648117</v>
      </c>
    </row>
    <row r="7" spans="2:30" x14ac:dyDescent="0.45">
      <c r="B7" s="39" t="s">
        <v>55</v>
      </c>
      <c r="C7" s="39" t="s">
        <v>56</v>
      </c>
      <c r="E7" s="65">
        <v>12198</v>
      </c>
      <c r="F7" s="66">
        <v>16726</v>
      </c>
      <c r="G7" s="67">
        <v>22348</v>
      </c>
      <c r="H7" s="65">
        <v>37943</v>
      </c>
      <c r="I7" s="67">
        <v>32924</v>
      </c>
      <c r="J7" s="67">
        <v>38480</v>
      </c>
      <c r="K7" s="67">
        <v>28747</v>
      </c>
      <c r="L7" s="67">
        <v>19477</v>
      </c>
      <c r="M7" s="67">
        <v>13269</v>
      </c>
      <c r="N7" s="67">
        <v>8921</v>
      </c>
      <c r="O7" s="67">
        <v>8584</v>
      </c>
      <c r="P7" s="67">
        <v>12231</v>
      </c>
      <c r="Q7" s="67">
        <v>8939</v>
      </c>
      <c r="R7" s="67">
        <v>7093</v>
      </c>
      <c r="S7" s="67">
        <v>5890</v>
      </c>
      <c r="T7" s="67">
        <v>5070</v>
      </c>
      <c r="U7" s="67">
        <v>4575</v>
      </c>
      <c r="V7" s="67">
        <v>5850</v>
      </c>
      <c r="W7" s="67">
        <v>7915</v>
      </c>
      <c r="X7" s="67">
        <v>8338</v>
      </c>
      <c r="Y7" s="67">
        <v>7638</v>
      </c>
      <c r="Z7" s="67">
        <v>8635</v>
      </c>
      <c r="AA7" s="67">
        <v>10275</v>
      </c>
      <c r="AB7" s="67">
        <v>12522</v>
      </c>
      <c r="AC7" s="67">
        <v>14860</v>
      </c>
      <c r="AD7" s="67">
        <v>17236</v>
      </c>
    </row>
    <row r="8" spans="2:30" x14ac:dyDescent="0.45">
      <c r="B8" s="42" t="s">
        <v>57</v>
      </c>
      <c r="C8" s="42" t="s">
        <v>58</v>
      </c>
      <c r="D8" s="70"/>
      <c r="E8" s="71">
        <v>225644</v>
      </c>
      <c r="F8" s="72">
        <v>277671</v>
      </c>
      <c r="G8" s="19">
        <v>322840</v>
      </c>
      <c r="H8" s="71">
        <v>342637</v>
      </c>
      <c r="I8" s="19">
        <v>345180</v>
      </c>
      <c r="J8" s="19">
        <v>341152</v>
      </c>
      <c r="K8" s="19">
        <v>274787</v>
      </c>
      <c r="L8" s="19">
        <v>221577</v>
      </c>
      <c r="M8" s="19">
        <v>181394</v>
      </c>
      <c r="N8" s="19">
        <v>120821</v>
      </c>
      <c r="O8" s="19">
        <v>83422</v>
      </c>
      <c r="P8" s="19">
        <v>66606</v>
      </c>
      <c r="Q8" s="19">
        <v>52708</v>
      </c>
      <c r="R8" s="19">
        <v>37610</v>
      </c>
      <c r="S8" s="19">
        <v>29274</v>
      </c>
      <c r="T8" s="19">
        <v>21839</v>
      </c>
      <c r="U8" s="19">
        <v>16447</v>
      </c>
      <c r="V8" s="19">
        <v>12403</v>
      </c>
      <c r="W8" s="19">
        <v>9306</v>
      </c>
      <c r="X8" s="19">
        <v>6958</v>
      </c>
      <c r="Y8" s="19">
        <v>4813</v>
      </c>
      <c r="Z8" s="19">
        <v>3501</v>
      </c>
      <c r="AA8" s="19">
        <v>2502</v>
      </c>
      <c r="AB8" s="19">
        <v>1836</v>
      </c>
      <c r="AC8" s="19">
        <v>1385</v>
      </c>
      <c r="AD8" s="19">
        <v>1041</v>
      </c>
    </row>
    <row r="9" spans="2:30" x14ac:dyDescent="0.45">
      <c r="B9" s="54" t="s">
        <v>91</v>
      </c>
      <c r="C9" s="77" t="s">
        <v>92</v>
      </c>
      <c r="D9" s="54"/>
      <c r="E9" s="116" t="s">
        <v>95</v>
      </c>
      <c r="F9" s="78" t="s">
        <v>95</v>
      </c>
      <c r="G9" s="116" t="s">
        <v>95</v>
      </c>
      <c r="H9" s="78">
        <v>27316</v>
      </c>
      <c r="I9" s="15">
        <v>43180</v>
      </c>
      <c r="J9" s="15">
        <v>62313</v>
      </c>
      <c r="K9" s="15">
        <v>58914</v>
      </c>
      <c r="L9" s="15">
        <v>56224</v>
      </c>
      <c r="M9" s="15">
        <v>54167</v>
      </c>
      <c r="N9" s="15">
        <v>45248</v>
      </c>
      <c r="O9" s="15">
        <v>36969</v>
      </c>
      <c r="P9" s="15">
        <v>48397</v>
      </c>
      <c r="Q9" s="15">
        <v>51077</v>
      </c>
      <c r="R9" s="15">
        <v>80488</v>
      </c>
      <c r="S9" s="15">
        <v>78133</v>
      </c>
      <c r="T9" s="15">
        <v>78466</v>
      </c>
      <c r="U9" s="15">
        <v>80039</v>
      </c>
      <c r="V9" s="15">
        <v>87970</v>
      </c>
      <c r="W9" s="15">
        <v>99694</v>
      </c>
      <c r="X9" s="15">
        <v>114629</v>
      </c>
      <c r="Y9" s="15">
        <v>125984</v>
      </c>
      <c r="Z9" s="15">
        <v>148475</v>
      </c>
      <c r="AA9" s="15">
        <v>177303</v>
      </c>
      <c r="AB9" s="15">
        <v>213333</v>
      </c>
      <c r="AC9" s="15">
        <v>263788</v>
      </c>
      <c r="AD9" s="15">
        <v>353269</v>
      </c>
    </row>
    <row r="10" spans="2:30" x14ac:dyDescent="0.45">
      <c r="B10" s="41" t="s">
        <v>93</v>
      </c>
      <c r="C10" s="39" t="s">
        <v>94</v>
      </c>
      <c r="E10" s="79" t="s">
        <v>95</v>
      </c>
      <c r="F10" s="66" t="s">
        <v>95</v>
      </c>
      <c r="G10" s="79" t="s">
        <v>95</v>
      </c>
      <c r="H10" s="66" t="s">
        <v>95</v>
      </c>
      <c r="I10" s="79" t="s">
        <v>95</v>
      </c>
      <c r="J10" s="79" t="s">
        <v>95</v>
      </c>
      <c r="K10" s="79" t="s">
        <v>95</v>
      </c>
      <c r="L10" s="79" t="s">
        <v>95</v>
      </c>
      <c r="M10" s="79" t="s">
        <v>95</v>
      </c>
      <c r="N10" s="79" t="s">
        <v>95</v>
      </c>
      <c r="O10" s="79" t="s">
        <v>95</v>
      </c>
      <c r="P10" s="79" t="s">
        <v>95</v>
      </c>
      <c r="Q10" s="79" t="s">
        <v>95</v>
      </c>
      <c r="R10" s="79" t="s">
        <v>95</v>
      </c>
      <c r="S10" s="79" t="s">
        <v>95</v>
      </c>
      <c r="T10" s="79" t="s">
        <v>95</v>
      </c>
      <c r="U10" s="67">
        <v>76495</v>
      </c>
      <c r="V10" s="67">
        <v>85239</v>
      </c>
      <c r="W10" s="67">
        <v>97658</v>
      </c>
      <c r="X10" s="67">
        <v>113130</v>
      </c>
      <c r="Y10" s="67">
        <v>124865</v>
      </c>
      <c r="Z10" s="67">
        <v>147708</v>
      </c>
      <c r="AA10" s="67">
        <v>176821</v>
      </c>
      <c r="AB10" s="67">
        <v>213020</v>
      </c>
      <c r="AC10" s="67">
        <v>263613</v>
      </c>
      <c r="AD10" s="67">
        <v>353181</v>
      </c>
    </row>
    <row r="11" spans="2:30" x14ac:dyDescent="0.45">
      <c r="B11" s="43" t="s">
        <v>96</v>
      </c>
      <c r="C11" s="42" t="s">
        <v>97</v>
      </c>
      <c r="D11" s="70"/>
      <c r="E11" s="81" t="s">
        <v>95</v>
      </c>
      <c r="F11" s="72" t="s">
        <v>95</v>
      </c>
      <c r="G11" s="81" t="s">
        <v>95</v>
      </c>
      <c r="H11" s="72" t="s">
        <v>95</v>
      </c>
      <c r="I11" s="81" t="s">
        <v>95</v>
      </c>
      <c r="J11" s="81" t="s">
        <v>95</v>
      </c>
      <c r="K11" s="81" t="s">
        <v>95</v>
      </c>
      <c r="L11" s="81" t="s">
        <v>95</v>
      </c>
      <c r="M11" s="81" t="s">
        <v>95</v>
      </c>
      <c r="N11" s="81" t="s">
        <v>95</v>
      </c>
      <c r="O11" s="81" t="s">
        <v>95</v>
      </c>
      <c r="P11" s="81" t="s">
        <v>95</v>
      </c>
      <c r="Q11" s="81" t="s">
        <v>95</v>
      </c>
      <c r="R11" s="81" t="s">
        <v>95</v>
      </c>
      <c r="S11" s="81" t="s">
        <v>95</v>
      </c>
      <c r="T11" s="81" t="s">
        <v>95</v>
      </c>
      <c r="U11" s="19">
        <v>3543</v>
      </c>
      <c r="V11" s="19">
        <v>2730</v>
      </c>
      <c r="W11" s="19">
        <v>2036</v>
      </c>
      <c r="X11" s="19">
        <v>1499</v>
      </c>
      <c r="Y11" s="19">
        <v>1119</v>
      </c>
      <c r="Z11" s="19">
        <v>767</v>
      </c>
      <c r="AA11" s="19">
        <v>482</v>
      </c>
      <c r="AB11" s="19">
        <v>312</v>
      </c>
      <c r="AC11" s="19">
        <v>174</v>
      </c>
      <c r="AD11" s="19">
        <v>88</v>
      </c>
    </row>
    <row r="12" spans="2:30" ht="15.6" thickBot="1" x14ac:dyDescent="0.5">
      <c r="B12" s="83" t="s">
        <v>98</v>
      </c>
      <c r="C12" s="83" t="s">
        <v>99</v>
      </c>
      <c r="D12" s="83"/>
      <c r="E12" s="84" t="s">
        <v>95</v>
      </c>
      <c r="F12" s="84" t="s">
        <v>95</v>
      </c>
      <c r="G12" s="85" t="s">
        <v>95</v>
      </c>
      <c r="H12" s="84">
        <f t="shared" ref="H12:AC12" si="0">H4-H5-H9</f>
        <v>126</v>
      </c>
      <c r="I12" s="86">
        <f t="shared" si="0"/>
        <v>60</v>
      </c>
      <c r="J12" s="86">
        <f t="shared" si="0"/>
        <v>2216</v>
      </c>
      <c r="K12" s="86">
        <f t="shared" si="0"/>
        <v>3778</v>
      </c>
      <c r="L12" s="86">
        <f t="shared" si="0"/>
        <v>4652</v>
      </c>
      <c r="M12" s="86">
        <f t="shared" si="0"/>
        <v>4781</v>
      </c>
      <c r="N12" s="86">
        <f t="shared" si="0"/>
        <v>4363</v>
      </c>
      <c r="O12" s="86">
        <f t="shared" si="0"/>
        <v>3667</v>
      </c>
      <c r="P12" s="86">
        <f t="shared" si="0"/>
        <v>15316</v>
      </c>
      <c r="Q12" s="86">
        <f t="shared" si="0"/>
        <v>10959</v>
      </c>
      <c r="R12" s="86">
        <f t="shared" si="0"/>
        <v>9416</v>
      </c>
      <c r="S12" s="86">
        <f t="shared" si="0"/>
        <v>7262</v>
      </c>
      <c r="T12" s="86">
        <f t="shared" si="0"/>
        <v>6331</v>
      </c>
      <c r="U12" s="86">
        <f t="shared" si="0"/>
        <v>6133</v>
      </c>
      <c r="V12" s="86">
        <f t="shared" si="0"/>
        <v>6315</v>
      </c>
      <c r="W12" s="86">
        <f t="shared" si="0"/>
        <v>7148</v>
      </c>
      <c r="X12" s="86">
        <f t="shared" si="0"/>
        <v>7959</v>
      </c>
      <c r="Y12" s="86">
        <f t="shared" si="0"/>
        <v>7786</v>
      </c>
      <c r="Z12" s="86">
        <f t="shared" si="0"/>
        <v>9029</v>
      </c>
      <c r="AA12" s="86">
        <f t="shared" si="0"/>
        <v>11512</v>
      </c>
      <c r="AB12" s="86">
        <f t="shared" si="0"/>
        <v>14362</v>
      </c>
      <c r="AC12" s="86">
        <f t="shared" si="0"/>
        <v>16834</v>
      </c>
      <c r="AD12" s="86">
        <v>19262</v>
      </c>
    </row>
    <row r="13" spans="2:30" x14ac:dyDescent="0.45">
      <c r="B13" s="117" t="s">
        <v>115</v>
      </c>
      <c r="C13" s="52" t="s">
        <v>155</v>
      </c>
      <c r="D13" s="118" t="s">
        <v>116</v>
      </c>
      <c r="E13" s="67">
        <v>479903</v>
      </c>
      <c r="F13" s="67">
        <v>469065</v>
      </c>
      <c r="G13" s="67">
        <v>440254</v>
      </c>
      <c r="H13" s="66">
        <v>388036</v>
      </c>
      <c r="I13" s="67">
        <v>376024</v>
      </c>
      <c r="J13" s="67">
        <v>370593</v>
      </c>
      <c r="K13" s="67">
        <v>156350</v>
      </c>
      <c r="L13" s="67">
        <v>115629</v>
      </c>
      <c r="M13" s="67">
        <v>87392</v>
      </c>
      <c r="N13" s="67">
        <v>51757</v>
      </c>
      <c r="O13" s="67">
        <v>60434</v>
      </c>
      <c r="P13" s="67">
        <v>63296</v>
      </c>
      <c r="Q13" s="67">
        <v>87575</v>
      </c>
      <c r="R13" s="67">
        <v>117072</v>
      </c>
      <c r="S13" s="67">
        <v>153197</v>
      </c>
      <c r="T13" s="67">
        <v>180805</v>
      </c>
      <c r="U13" s="67">
        <v>182778</v>
      </c>
      <c r="V13" s="67">
        <v>197826</v>
      </c>
      <c r="W13" s="67">
        <v>199637</v>
      </c>
      <c r="X13" s="67">
        <v>206337</v>
      </c>
      <c r="Y13" s="67">
        <v>161186</v>
      </c>
      <c r="Z13" s="67">
        <v>210104</v>
      </c>
      <c r="AA13" s="67">
        <v>301262</v>
      </c>
      <c r="AB13" s="67">
        <v>338783</v>
      </c>
      <c r="AC13" s="67">
        <v>325676</v>
      </c>
      <c r="AD13" s="67">
        <v>299550</v>
      </c>
    </row>
    <row r="14" spans="2:30" ht="15.6" thickBot="1" x14ac:dyDescent="0.5">
      <c r="B14" s="164" t="s">
        <v>117</v>
      </c>
      <c r="C14" s="140" t="s">
        <v>118</v>
      </c>
      <c r="D14" s="164"/>
      <c r="E14" s="165">
        <v>453437</v>
      </c>
      <c r="F14" s="166">
        <v>462436</v>
      </c>
      <c r="G14" s="165">
        <v>405275</v>
      </c>
      <c r="H14" s="167">
        <v>355619</v>
      </c>
      <c r="I14" s="165">
        <v>343536</v>
      </c>
      <c r="J14" s="165">
        <v>338052</v>
      </c>
      <c r="K14" s="165">
        <v>155182</v>
      </c>
      <c r="L14" s="165">
        <v>115298</v>
      </c>
      <c r="M14" s="165">
        <v>87219</v>
      </c>
      <c r="N14" s="165">
        <v>51757</v>
      </c>
      <c r="O14" s="165">
        <v>55986</v>
      </c>
      <c r="P14" s="165">
        <v>61734</v>
      </c>
      <c r="Q14" s="165">
        <v>87515</v>
      </c>
      <c r="R14" s="165">
        <v>117008</v>
      </c>
      <c r="S14" s="165">
        <v>153135</v>
      </c>
      <c r="T14" s="165">
        <v>180666</v>
      </c>
      <c r="U14" s="165">
        <v>182604</v>
      </c>
      <c r="V14" s="165">
        <v>197565</v>
      </c>
      <c r="W14" s="165">
        <v>199353</v>
      </c>
      <c r="X14" s="165">
        <v>206155</v>
      </c>
      <c r="Y14" s="165">
        <v>161111</v>
      </c>
      <c r="Z14" s="165">
        <v>210014</v>
      </c>
      <c r="AA14" s="165">
        <v>301183</v>
      </c>
      <c r="AB14" s="165">
        <v>338657</v>
      </c>
      <c r="AC14" s="165">
        <v>325528</v>
      </c>
      <c r="AD14" s="165">
        <v>299410</v>
      </c>
    </row>
    <row r="15" spans="2:30" x14ac:dyDescent="0.45">
      <c r="B15" s="101"/>
      <c r="C15" s="101"/>
      <c r="D15" s="102"/>
      <c r="E15" s="150"/>
      <c r="F15" s="150"/>
      <c r="G15" s="150"/>
      <c r="H15" s="150"/>
      <c r="I15" s="150"/>
      <c r="J15" s="150"/>
      <c r="K15" s="150"/>
      <c r="L15" s="150"/>
      <c r="M15" s="150"/>
      <c r="N15" s="150"/>
      <c r="O15" s="150"/>
      <c r="P15" s="150"/>
      <c r="Q15" s="150"/>
      <c r="R15" s="150"/>
      <c r="S15" s="150"/>
      <c r="T15" s="150"/>
      <c r="U15" s="150"/>
      <c r="V15" s="148"/>
      <c r="W15" s="148"/>
      <c r="X15" s="148"/>
      <c r="Y15" s="148"/>
      <c r="Z15" s="148"/>
      <c r="AA15" s="148"/>
      <c r="AB15" s="148"/>
      <c r="AC15" s="148"/>
      <c r="AD15" s="148"/>
    </row>
    <row r="16" spans="2:30" x14ac:dyDescent="0.25">
      <c r="B16" s="115" t="s">
        <v>111</v>
      </c>
    </row>
    <row r="17" spans="2:30" ht="15.6" thickBot="1" x14ac:dyDescent="0.3">
      <c r="B17" s="34" t="s">
        <v>48</v>
      </c>
      <c r="C17" s="35"/>
      <c r="D17" s="35"/>
      <c r="E17" s="96" t="s">
        <v>1</v>
      </c>
      <c r="F17" s="96" t="s">
        <v>2</v>
      </c>
      <c r="G17" s="96" t="s">
        <v>3</v>
      </c>
      <c r="H17" s="96" t="s">
        <v>4</v>
      </c>
      <c r="I17" s="96" t="s">
        <v>5</v>
      </c>
      <c r="J17" s="96" t="s">
        <v>6</v>
      </c>
      <c r="K17" s="96" t="s">
        <v>7</v>
      </c>
      <c r="L17" s="96" t="s">
        <v>8</v>
      </c>
      <c r="M17" s="96" t="s">
        <v>9</v>
      </c>
      <c r="N17" s="96" t="s">
        <v>10</v>
      </c>
      <c r="O17" s="96" t="s">
        <v>11</v>
      </c>
      <c r="P17" s="96" t="s">
        <v>12</v>
      </c>
      <c r="Q17" s="96" t="s">
        <v>13</v>
      </c>
      <c r="R17" s="96" t="s">
        <v>14</v>
      </c>
      <c r="S17" s="96" t="s">
        <v>15</v>
      </c>
      <c r="T17" s="96" t="s">
        <v>16</v>
      </c>
      <c r="U17" s="96" t="s">
        <v>17</v>
      </c>
      <c r="V17" s="96" t="s">
        <v>18</v>
      </c>
      <c r="W17" s="96" t="s">
        <v>19</v>
      </c>
      <c r="X17" s="96" t="s">
        <v>20</v>
      </c>
      <c r="Y17" s="96" t="s">
        <v>21</v>
      </c>
      <c r="Z17" s="96" t="s">
        <v>22</v>
      </c>
      <c r="AA17" s="96" t="s">
        <v>23</v>
      </c>
      <c r="AB17" s="96" t="s">
        <v>24</v>
      </c>
      <c r="AC17" s="96" t="s">
        <v>25</v>
      </c>
      <c r="AD17" s="96" t="s">
        <v>185</v>
      </c>
    </row>
    <row r="18" spans="2:30" x14ac:dyDescent="0.45">
      <c r="B18" s="36" t="s">
        <v>49</v>
      </c>
      <c r="C18" s="36" t="s">
        <v>50</v>
      </c>
      <c r="D18" s="37"/>
      <c r="E18" s="67">
        <v>270827</v>
      </c>
      <c r="F18" s="67">
        <v>307272</v>
      </c>
      <c r="G18" s="67">
        <v>324671</v>
      </c>
      <c r="H18" s="67">
        <v>334977</v>
      </c>
      <c r="I18" s="67">
        <v>340615</v>
      </c>
      <c r="J18" s="67">
        <v>343515</v>
      </c>
      <c r="K18" s="67">
        <v>300755</v>
      </c>
      <c r="L18" s="67">
        <v>233039</v>
      </c>
      <c r="M18" s="67">
        <v>177216</v>
      </c>
      <c r="N18" s="67">
        <v>124793</v>
      </c>
      <c r="O18" s="67">
        <v>86223</v>
      </c>
      <c r="P18" s="67">
        <v>72192</v>
      </c>
      <c r="Q18" s="67">
        <v>62310</v>
      </c>
      <c r="R18" s="67">
        <v>59196</v>
      </c>
      <c r="S18" s="67">
        <v>54921</v>
      </c>
      <c r="T18" s="67">
        <v>55120</v>
      </c>
      <c r="U18" s="67">
        <v>58339</v>
      </c>
      <c r="V18" s="67">
        <v>64663</v>
      </c>
      <c r="W18" s="67">
        <v>70991</v>
      </c>
      <c r="X18" s="67">
        <v>77504</v>
      </c>
      <c r="Y18" s="67">
        <v>78826</v>
      </c>
      <c r="Z18" s="67">
        <v>83117</v>
      </c>
      <c r="AA18" s="67">
        <v>88449</v>
      </c>
      <c r="AB18" s="67">
        <v>103867</v>
      </c>
      <c r="AC18" s="67">
        <v>110158</v>
      </c>
      <c r="AD18" s="67">
        <v>121762</v>
      </c>
    </row>
    <row r="19" spans="2:30" x14ac:dyDescent="0.45">
      <c r="B19" s="39" t="s">
        <v>51</v>
      </c>
      <c r="C19" s="40" t="s">
        <v>52</v>
      </c>
      <c r="D19" s="41"/>
      <c r="E19" s="67">
        <v>262580</v>
      </c>
      <c r="F19" s="67">
        <v>296034</v>
      </c>
      <c r="G19" s="67">
        <v>315600</v>
      </c>
      <c r="H19" s="67">
        <v>326978</v>
      </c>
      <c r="I19" s="67">
        <v>330528</v>
      </c>
      <c r="J19" s="67">
        <v>333541</v>
      </c>
      <c r="K19" s="67">
        <v>292668</v>
      </c>
      <c r="L19" s="67">
        <v>224706</v>
      </c>
      <c r="M19" s="67">
        <v>167415</v>
      </c>
      <c r="N19" s="67">
        <v>113069</v>
      </c>
      <c r="O19" s="67">
        <v>74020</v>
      </c>
      <c r="P19" s="67">
        <v>57657</v>
      </c>
      <c r="Q19" s="67">
        <v>47402</v>
      </c>
      <c r="R19" s="67">
        <v>42066</v>
      </c>
      <c r="S19" s="67">
        <v>36150</v>
      </c>
      <c r="T19" s="67">
        <v>36856</v>
      </c>
      <c r="U19" s="67">
        <v>40292</v>
      </c>
      <c r="V19" s="67">
        <v>45881</v>
      </c>
      <c r="W19" s="67">
        <v>51960</v>
      </c>
      <c r="X19" s="67">
        <v>57682</v>
      </c>
      <c r="Y19" s="67">
        <v>59732</v>
      </c>
      <c r="Z19" s="67">
        <v>63071</v>
      </c>
      <c r="AA19" s="67">
        <v>67596</v>
      </c>
      <c r="AB19" s="67">
        <v>76323</v>
      </c>
      <c r="AC19" s="67">
        <v>85603</v>
      </c>
      <c r="AD19" s="67">
        <v>94793</v>
      </c>
    </row>
    <row r="20" spans="2:30" x14ac:dyDescent="0.45">
      <c r="B20" s="39" t="s">
        <v>53</v>
      </c>
      <c r="C20" s="39" t="s">
        <v>54</v>
      </c>
      <c r="D20" s="41"/>
      <c r="E20" s="67">
        <v>224718</v>
      </c>
      <c r="F20" s="67">
        <v>249088</v>
      </c>
      <c r="G20" s="67">
        <v>263262</v>
      </c>
      <c r="H20" s="67">
        <v>265959</v>
      </c>
      <c r="I20" s="67">
        <v>266930</v>
      </c>
      <c r="J20" s="67">
        <v>269986</v>
      </c>
      <c r="K20" s="67">
        <v>243614</v>
      </c>
      <c r="L20" s="67">
        <v>190230</v>
      </c>
      <c r="M20" s="67">
        <v>142010</v>
      </c>
      <c r="N20" s="67">
        <v>92854</v>
      </c>
      <c r="O20" s="67">
        <v>60194</v>
      </c>
      <c r="P20" s="67">
        <v>46373</v>
      </c>
      <c r="Q20" s="67">
        <v>38125</v>
      </c>
      <c r="R20" s="67">
        <v>34472</v>
      </c>
      <c r="S20" s="67">
        <v>29937</v>
      </c>
      <c r="T20" s="67">
        <v>32086</v>
      </c>
      <c r="U20" s="67">
        <v>37318</v>
      </c>
      <c r="V20" s="67">
        <v>43510</v>
      </c>
      <c r="W20" s="67">
        <v>50026</v>
      </c>
      <c r="X20" s="67">
        <v>55695</v>
      </c>
      <c r="Y20" s="67">
        <v>58559</v>
      </c>
      <c r="Z20" s="67">
        <v>61872</v>
      </c>
      <c r="AA20" s="67">
        <v>66274</v>
      </c>
      <c r="AB20" s="67">
        <v>74753</v>
      </c>
      <c r="AC20" s="67">
        <v>83736</v>
      </c>
      <c r="AD20" s="67">
        <v>92605</v>
      </c>
    </row>
    <row r="21" spans="2:30" x14ac:dyDescent="0.45">
      <c r="B21" s="39" t="s">
        <v>55</v>
      </c>
      <c r="C21" s="39" t="s">
        <v>56</v>
      </c>
      <c r="D21" s="41"/>
      <c r="E21" s="67">
        <v>2888</v>
      </c>
      <c r="F21" s="67">
        <v>3891</v>
      </c>
      <c r="G21" s="67">
        <v>4854</v>
      </c>
      <c r="H21" s="67">
        <v>6355</v>
      </c>
      <c r="I21" s="67">
        <v>7722</v>
      </c>
      <c r="J21" s="67">
        <v>8994</v>
      </c>
      <c r="K21" s="67">
        <v>7630</v>
      </c>
      <c r="L21" s="67">
        <v>4667</v>
      </c>
      <c r="M21" s="67">
        <v>2858</v>
      </c>
      <c r="N21" s="67">
        <v>1861</v>
      </c>
      <c r="O21" s="67">
        <v>1314</v>
      </c>
      <c r="P21" s="67">
        <v>1729</v>
      </c>
      <c r="Q21" s="67">
        <v>1621</v>
      </c>
      <c r="R21" s="67">
        <v>1360</v>
      </c>
      <c r="S21" s="67">
        <v>1064</v>
      </c>
      <c r="T21" s="67">
        <v>852</v>
      </c>
      <c r="U21" s="67">
        <v>426</v>
      </c>
      <c r="V21" s="67">
        <v>507</v>
      </c>
      <c r="W21" s="67">
        <v>608</v>
      </c>
      <c r="X21" s="67">
        <v>690</v>
      </c>
      <c r="Y21" s="67">
        <v>697</v>
      </c>
      <c r="Z21" s="67">
        <v>809</v>
      </c>
      <c r="AA21" s="67">
        <v>1040</v>
      </c>
      <c r="AB21" s="67">
        <v>1359</v>
      </c>
      <c r="AC21" s="67">
        <v>1720</v>
      </c>
      <c r="AD21" s="67">
        <v>2073</v>
      </c>
    </row>
    <row r="22" spans="2:30" x14ac:dyDescent="0.45">
      <c r="B22" s="42" t="s">
        <v>57</v>
      </c>
      <c r="C22" s="42" t="s">
        <v>58</v>
      </c>
      <c r="D22" s="43"/>
      <c r="E22" s="19">
        <v>34974</v>
      </c>
      <c r="F22" s="19">
        <v>43054</v>
      </c>
      <c r="G22" s="19">
        <v>47483</v>
      </c>
      <c r="H22" s="19">
        <v>54663</v>
      </c>
      <c r="I22" s="19">
        <v>55875</v>
      </c>
      <c r="J22" s="19">
        <v>54560</v>
      </c>
      <c r="K22" s="19">
        <v>41423</v>
      </c>
      <c r="L22" s="19">
        <v>29808</v>
      </c>
      <c r="M22" s="19">
        <v>22546</v>
      </c>
      <c r="N22" s="19">
        <v>18353</v>
      </c>
      <c r="O22" s="19">
        <v>12511</v>
      </c>
      <c r="P22" s="19">
        <v>9554</v>
      </c>
      <c r="Q22" s="19">
        <v>7654</v>
      </c>
      <c r="R22" s="19">
        <v>6232</v>
      </c>
      <c r="S22" s="19">
        <v>5147</v>
      </c>
      <c r="T22" s="19">
        <v>3918</v>
      </c>
      <c r="U22" s="19">
        <v>2547</v>
      </c>
      <c r="V22" s="19">
        <v>1862</v>
      </c>
      <c r="W22" s="19">
        <v>1325</v>
      </c>
      <c r="X22" s="19">
        <v>1296</v>
      </c>
      <c r="Y22" s="19">
        <v>475</v>
      </c>
      <c r="Z22" s="19">
        <v>388</v>
      </c>
      <c r="AA22" s="19">
        <v>281</v>
      </c>
      <c r="AB22" s="19">
        <v>210</v>
      </c>
      <c r="AC22" s="19">
        <v>146</v>
      </c>
      <c r="AD22" s="19">
        <v>115</v>
      </c>
    </row>
    <row r="23" spans="2:30" x14ac:dyDescent="0.45">
      <c r="B23" s="46" t="s">
        <v>61</v>
      </c>
      <c r="C23" s="47" t="s">
        <v>62</v>
      </c>
      <c r="D23" s="47"/>
      <c r="E23" s="75">
        <v>2</v>
      </c>
      <c r="F23" s="75">
        <v>83</v>
      </c>
      <c r="G23" s="75">
        <v>596</v>
      </c>
      <c r="H23" s="75">
        <v>1736</v>
      </c>
      <c r="I23" s="75">
        <v>3042</v>
      </c>
      <c r="J23" s="75">
        <v>4425</v>
      </c>
      <c r="K23" s="75">
        <v>5052</v>
      </c>
      <c r="L23" s="75">
        <v>4738</v>
      </c>
      <c r="M23" s="75">
        <v>4636</v>
      </c>
      <c r="N23" s="75">
        <v>4135</v>
      </c>
      <c r="O23" s="75">
        <v>3349</v>
      </c>
      <c r="P23" s="75">
        <v>3051</v>
      </c>
      <c r="Q23" s="75">
        <v>3214</v>
      </c>
      <c r="R23" s="75">
        <v>6654</v>
      </c>
      <c r="S23" s="75">
        <v>10136</v>
      </c>
      <c r="T23" s="75">
        <v>11221</v>
      </c>
      <c r="U23" s="75">
        <v>11106</v>
      </c>
      <c r="V23" s="75">
        <v>10976</v>
      </c>
      <c r="W23" s="75">
        <v>11246</v>
      </c>
      <c r="X23" s="75">
        <v>11610</v>
      </c>
      <c r="Y23" s="75">
        <v>11136</v>
      </c>
      <c r="Z23" s="75">
        <v>11447</v>
      </c>
      <c r="AA23" s="75">
        <v>12447</v>
      </c>
      <c r="AB23" s="75">
        <v>14397</v>
      </c>
      <c r="AC23" s="75">
        <v>16198</v>
      </c>
      <c r="AD23" s="75">
        <v>18743</v>
      </c>
    </row>
    <row r="24" spans="2:30" ht="15.6" thickBot="1" x14ac:dyDescent="0.5">
      <c r="B24" s="50" t="s">
        <v>63</v>
      </c>
      <c r="C24" s="50" t="s">
        <v>64</v>
      </c>
      <c r="D24" s="50"/>
      <c r="E24" s="86">
        <f t="shared" ref="E24:AC24" si="1">E18-E19-E23</f>
        <v>8245</v>
      </c>
      <c r="F24" s="86">
        <f t="shared" si="1"/>
        <v>11155</v>
      </c>
      <c r="G24" s="86">
        <f t="shared" si="1"/>
        <v>8475</v>
      </c>
      <c r="H24" s="86">
        <f t="shared" si="1"/>
        <v>6263</v>
      </c>
      <c r="I24" s="86">
        <f t="shared" si="1"/>
        <v>7045</v>
      </c>
      <c r="J24" s="86">
        <f t="shared" si="1"/>
        <v>5549</v>
      </c>
      <c r="K24" s="86">
        <f t="shared" si="1"/>
        <v>3035</v>
      </c>
      <c r="L24" s="86">
        <f t="shared" si="1"/>
        <v>3595</v>
      </c>
      <c r="M24" s="86">
        <f t="shared" si="1"/>
        <v>5165</v>
      </c>
      <c r="N24" s="86">
        <f t="shared" si="1"/>
        <v>7589</v>
      </c>
      <c r="O24" s="86">
        <f t="shared" si="1"/>
        <v>8854</v>
      </c>
      <c r="P24" s="86">
        <f t="shared" si="1"/>
        <v>11484</v>
      </c>
      <c r="Q24" s="86">
        <f t="shared" si="1"/>
        <v>11694</v>
      </c>
      <c r="R24" s="86">
        <f t="shared" si="1"/>
        <v>10476</v>
      </c>
      <c r="S24" s="86">
        <f t="shared" si="1"/>
        <v>8635</v>
      </c>
      <c r="T24" s="86">
        <f t="shared" si="1"/>
        <v>7043</v>
      </c>
      <c r="U24" s="86">
        <f t="shared" si="1"/>
        <v>6941</v>
      </c>
      <c r="V24" s="86">
        <f t="shared" si="1"/>
        <v>7806</v>
      </c>
      <c r="W24" s="86">
        <f t="shared" si="1"/>
        <v>7785</v>
      </c>
      <c r="X24" s="86">
        <f t="shared" si="1"/>
        <v>8212</v>
      </c>
      <c r="Y24" s="86">
        <f t="shared" si="1"/>
        <v>7958</v>
      </c>
      <c r="Z24" s="86">
        <f t="shared" si="1"/>
        <v>8599</v>
      </c>
      <c r="AA24" s="86">
        <f t="shared" si="1"/>
        <v>8406</v>
      </c>
      <c r="AB24" s="86">
        <f t="shared" si="1"/>
        <v>13147</v>
      </c>
      <c r="AC24" s="86">
        <f t="shared" si="1"/>
        <v>8357</v>
      </c>
      <c r="AD24" s="86">
        <v>8225</v>
      </c>
    </row>
    <row r="25" spans="2:30" x14ac:dyDescent="0.45">
      <c r="B25" s="52" t="s">
        <v>65</v>
      </c>
      <c r="C25" s="52" t="s">
        <v>66</v>
      </c>
      <c r="D25" s="41"/>
      <c r="E25" s="67">
        <v>167507</v>
      </c>
      <c r="F25" s="67">
        <v>196830</v>
      </c>
      <c r="G25" s="67">
        <v>217727</v>
      </c>
      <c r="H25" s="67">
        <v>239739</v>
      </c>
      <c r="I25" s="67">
        <v>233034</v>
      </c>
      <c r="J25" s="67">
        <v>255966</v>
      </c>
      <c r="K25" s="67">
        <v>407693</v>
      </c>
      <c r="L25" s="67">
        <v>216081</v>
      </c>
      <c r="M25" s="67">
        <v>180022</v>
      </c>
      <c r="N25" s="67">
        <v>356316</v>
      </c>
      <c r="O25" s="67">
        <v>83197</v>
      </c>
      <c r="P25" s="67">
        <v>61910</v>
      </c>
      <c r="Q25" s="67">
        <v>50747</v>
      </c>
      <c r="R25" s="67">
        <v>41331</v>
      </c>
      <c r="S25" s="67">
        <v>99166</v>
      </c>
      <c r="T25" s="67">
        <v>51420</v>
      </c>
      <c r="U25" s="67">
        <v>54751</v>
      </c>
      <c r="V25" s="67">
        <v>64296</v>
      </c>
      <c r="W25" s="67">
        <v>70523</v>
      </c>
      <c r="X25" s="67">
        <v>77091</v>
      </c>
      <c r="Y25" s="67">
        <v>68352</v>
      </c>
      <c r="Z25" s="67">
        <v>78359</v>
      </c>
      <c r="AA25" s="67">
        <v>69322</v>
      </c>
      <c r="AB25" s="67">
        <v>79527</v>
      </c>
      <c r="AC25" s="67">
        <v>89766</v>
      </c>
      <c r="AD25" s="67">
        <v>96345</v>
      </c>
    </row>
    <row r="26" spans="2:30" x14ac:dyDescent="0.45">
      <c r="B26" s="43" t="s">
        <v>67</v>
      </c>
      <c r="C26" s="43" t="s">
        <v>68</v>
      </c>
      <c r="D26" s="43"/>
      <c r="E26" s="19">
        <v>28682</v>
      </c>
      <c r="F26" s="19">
        <v>33377</v>
      </c>
      <c r="G26" s="19">
        <v>35178</v>
      </c>
      <c r="H26" s="19">
        <v>33485</v>
      </c>
      <c r="I26" s="19">
        <v>32593</v>
      </c>
      <c r="J26" s="19">
        <v>31218</v>
      </c>
      <c r="K26" s="19">
        <v>28858</v>
      </c>
      <c r="L26" s="19">
        <v>25355</v>
      </c>
      <c r="M26" s="19">
        <v>19771</v>
      </c>
      <c r="N26" s="19">
        <v>13799</v>
      </c>
      <c r="O26" s="19">
        <v>8137</v>
      </c>
      <c r="P26" s="19">
        <v>7417</v>
      </c>
      <c r="Q26" s="19">
        <v>5407</v>
      </c>
      <c r="R26" s="19">
        <v>4652</v>
      </c>
      <c r="S26" s="19">
        <v>7275</v>
      </c>
      <c r="T26" s="19">
        <v>6290</v>
      </c>
      <c r="U26" s="19">
        <v>6369</v>
      </c>
      <c r="V26" s="19">
        <v>5841</v>
      </c>
      <c r="W26" s="19">
        <v>5843</v>
      </c>
      <c r="X26" s="19">
        <v>5442</v>
      </c>
      <c r="Y26" s="19">
        <v>5416</v>
      </c>
      <c r="Z26" s="19">
        <v>5421</v>
      </c>
      <c r="AA26" s="19">
        <v>5245</v>
      </c>
      <c r="AB26" s="19">
        <v>5306</v>
      </c>
      <c r="AC26" s="19">
        <v>7392</v>
      </c>
      <c r="AD26" s="19">
        <v>10094</v>
      </c>
    </row>
    <row r="27" spans="2:30" x14ac:dyDescent="0.45">
      <c r="B27" s="47" t="s">
        <v>69</v>
      </c>
      <c r="C27" s="47" t="s">
        <v>70</v>
      </c>
      <c r="D27" s="47"/>
      <c r="E27" s="75">
        <v>47289</v>
      </c>
      <c r="F27" s="75">
        <v>65300</v>
      </c>
      <c r="G27" s="75">
        <v>86371</v>
      </c>
      <c r="H27" s="75">
        <v>109223</v>
      </c>
      <c r="I27" s="75">
        <v>97385</v>
      </c>
      <c r="J27" s="75">
        <v>103520</v>
      </c>
      <c r="K27" s="75">
        <v>218085</v>
      </c>
      <c r="L27" s="75">
        <v>103071</v>
      </c>
      <c r="M27" s="75">
        <v>65310</v>
      </c>
      <c r="N27" s="75">
        <v>125177</v>
      </c>
      <c r="O27" s="75">
        <v>44812</v>
      </c>
      <c r="P27" s="75">
        <v>24267</v>
      </c>
      <c r="Q27" s="75">
        <v>571</v>
      </c>
      <c r="R27" s="75">
        <v>8579</v>
      </c>
      <c r="S27" s="48">
        <v>-881</v>
      </c>
      <c r="T27" s="75">
        <v>14171</v>
      </c>
      <c r="U27" s="75">
        <v>16724</v>
      </c>
      <c r="V27" s="75">
        <v>13281</v>
      </c>
      <c r="W27" s="75">
        <v>22060</v>
      </c>
      <c r="X27" s="75">
        <v>22788</v>
      </c>
      <c r="Y27" s="75">
        <v>29864</v>
      </c>
      <c r="Z27" s="75">
        <v>20701</v>
      </c>
      <c r="AA27" s="75">
        <v>22406</v>
      </c>
      <c r="AB27" s="75">
        <v>31172</v>
      </c>
      <c r="AC27" s="75">
        <v>35174</v>
      </c>
      <c r="AD27" s="75">
        <v>36868</v>
      </c>
    </row>
    <row r="28" spans="2:30" x14ac:dyDescent="0.45">
      <c r="B28" s="47" t="s">
        <v>71</v>
      </c>
      <c r="C28" s="47" t="s">
        <v>72</v>
      </c>
      <c r="D28" s="47"/>
      <c r="E28" s="6">
        <v>0</v>
      </c>
      <c r="F28" s="6">
        <v>0</v>
      </c>
      <c r="G28" s="6">
        <v>0</v>
      </c>
      <c r="H28" s="6">
        <v>0</v>
      </c>
      <c r="I28" s="6">
        <v>0</v>
      </c>
      <c r="J28" s="75">
        <v>17019</v>
      </c>
      <c r="K28" s="75">
        <v>77081</v>
      </c>
      <c r="L28" s="75">
        <v>26935</v>
      </c>
      <c r="M28" s="75">
        <v>39877</v>
      </c>
      <c r="N28" s="75">
        <v>176866</v>
      </c>
      <c r="O28" s="6">
        <v>0</v>
      </c>
      <c r="P28" s="6">
        <v>0</v>
      </c>
      <c r="Q28" s="75">
        <v>15877</v>
      </c>
      <c r="R28" s="6">
        <v>0</v>
      </c>
      <c r="S28" s="75">
        <v>63733</v>
      </c>
      <c r="T28" s="6">
        <v>0</v>
      </c>
      <c r="U28" s="6">
        <v>0</v>
      </c>
      <c r="V28" s="75">
        <v>12384</v>
      </c>
      <c r="W28" s="75">
        <v>10354</v>
      </c>
      <c r="X28" s="75">
        <v>15433</v>
      </c>
      <c r="Y28" s="6">
        <v>0</v>
      </c>
      <c r="Z28" s="75">
        <v>17283</v>
      </c>
      <c r="AA28" s="6">
        <v>0</v>
      </c>
      <c r="AB28" s="6">
        <v>0</v>
      </c>
      <c r="AC28" s="6">
        <v>0</v>
      </c>
      <c r="AD28" s="53" t="s">
        <v>186</v>
      </c>
    </row>
    <row r="29" spans="2:30" x14ac:dyDescent="0.45">
      <c r="B29" s="47" t="s">
        <v>73</v>
      </c>
      <c r="C29" s="47" t="s">
        <v>74</v>
      </c>
      <c r="D29" s="47"/>
      <c r="E29" s="48">
        <v>17042</v>
      </c>
      <c r="F29" s="48">
        <v>19274</v>
      </c>
      <c r="G29" s="48">
        <v>15377</v>
      </c>
      <c r="H29" s="48">
        <v>13696</v>
      </c>
      <c r="I29" s="48">
        <v>14978</v>
      </c>
      <c r="J29" s="48">
        <v>16533</v>
      </c>
      <c r="K29" s="48">
        <v>5733</v>
      </c>
      <c r="L29" s="48">
        <v>4142</v>
      </c>
      <c r="M29" s="48">
        <v>3815</v>
      </c>
      <c r="N29" s="48">
        <v>1224</v>
      </c>
      <c r="O29" s="48">
        <v>1180</v>
      </c>
      <c r="P29" s="48">
        <v>1730</v>
      </c>
      <c r="Q29" s="48">
        <v>2615</v>
      </c>
      <c r="R29" s="48">
        <v>2924</v>
      </c>
      <c r="S29" s="48">
        <v>2985</v>
      </c>
      <c r="T29" s="48">
        <v>3031</v>
      </c>
      <c r="U29" s="48">
        <v>3000</v>
      </c>
      <c r="V29" s="48">
        <v>2980</v>
      </c>
      <c r="W29" s="48">
        <v>2330</v>
      </c>
      <c r="X29" s="48">
        <v>2337</v>
      </c>
      <c r="Y29" s="48">
        <v>2766</v>
      </c>
      <c r="Z29" s="48">
        <v>9644</v>
      </c>
      <c r="AA29" s="48">
        <v>14097</v>
      </c>
      <c r="AB29" s="48">
        <v>13937</v>
      </c>
      <c r="AC29" s="48">
        <v>15007</v>
      </c>
      <c r="AD29" s="48">
        <v>15012</v>
      </c>
    </row>
    <row r="30" spans="2:30" x14ac:dyDescent="0.45">
      <c r="B30" s="54" t="s">
        <v>75</v>
      </c>
      <c r="C30" s="54" t="s">
        <v>76</v>
      </c>
      <c r="D30" s="54"/>
      <c r="E30" s="55">
        <v>26077</v>
      </c>
      <c r="F30" s="55">
        <v>26501</v>
      </c>
      <c r="G30" s="55">
        <v>29257</v>
      </c>
      <c r="H30" s="55">
        <v>28783</v>
      </c>
      <c r="I30" s="55">
        <v>29948</v>
      </c>
      <c r="J30" s="55">
        <v>29511</v>
      </c>
      <c r="K30" s="55">
        <v>28649</v>
      </c>
      <c r="L30" s="55">
        <v>23335</v>
      </c>
      <c r="M30" s="55">
        <v>21075</v>
      </c>
      <c r="N30" s="55">
        <v>15527</v>
      </c>
      <c r="O30" s="55">
        <v>10485</v>
      </c>
      <c r="P30" s="55">
        <v>10640</v>
      </c>
      <c r="Q30" s="55">
        <v>9441</v>
      </c>
      <c r="R30" s="55">
        <v>9397</v>
      </c>
      <c r="S30" s="55">
        <v>9131</v>
      </c>
      <c r="T30" s="55">
        <v>8843</v>
      </c>
      <c r="U30" s="55">
        <v>9420</v>
      </c>
      <c r="V30" s="55">
        <v>9651</v>
      </c>
      <c r="W30" s="55">
        <v>10084</v>
      </c>
      <c r="X30" s="55">
        <v>10275</v>
      </c>
      <c r="Y30" s="55">
        <v>10286</v>
      </c>
      <c r="Z30" s="55">
        <v>9504</v>
      </c>
      <c r="AA30" s="55">
        <v>9723</v>
      </c>
      <c r="AB30" s="55">
        <v>10690</v>
      </c>
      <c r="AC30" s="55">
        <v>11932</v>
      </c>
      <c r="AD30" s="55">
        <v>12724</v>
      </c>
    </row>
    <row r="31" spans="2:30" ht="15.6" thickBot="1" x14ac:dyDescent="0.5">
      <c r="B31" s="50" t="s">
        <v>77</v>
      </c>
      <c r="C31" s="50" t="s">
        <v>78</v>
      </c>
      <c r="D31" s="50"/>
      <c r="E31" s="51">
        <f t="shared" ref="E31:AC31" si="2">E25-E26-E27-E28-E29-E30</f>
        <v>48417</v>
      </c>
      <c r="F31" s="51">
        <f t="shared" si="2"/>
        <v>52378</v>
      </c>
      <c r="G31" s="51">
        <f t="shared" si="2"/>
        <v>51544</v>
      </c>
      <c r="H31" s="51">
        <f t="shared" si="2"/>
        <v>54552</v>
      </c>
      <c r="I31" s="51">
        <f t="shared" si="2"/>
        <v>58130</v>
      </c>
      <c r="J31" s="51">
        <f t="shared" si="2"/>
        <v>58165</v>
      </c>
      <c r="K31" s="51">
        <f t="shared" si="2"/>
        <v>49287</v>
      </c>
      <c r="L31" s="51">
        <f t="shared" si="2"/>
        <v>33243</v>
      </c>
      <c r="M31" s="51">
        <f t="shared" si="2"/>
        <v>30174</v>
      </c>
      <c r="N31" s="51">
        <f t="shared" si="2"/>
        <v>23723</v>
      </c>
      <c r="O31" s="51">
        <f t="shared" si="2"/>
        <v>18583</v>
      </c>
      <c r="P31" s="51">
        <f t="shared" si="2"/>
        <v>17856</v>
      </c>
      <c r="Q31" s="51">
        <f t="shared" si="2"/>
        <v>16836</v>
      </c>
      <c r="R31" s="51">
        <f t="shared" si="2"/>
        <v>15779</v>
      </c>
      <c r="S31" s="51">
        <f t="shared" si="2"/>
        <v>16923</v>
      </c>
      <c r="T31" s="51">
        <f t="shared" si="2"/>
        <v>19085</v>
      </c>
      <c r="U31" s="51">
        <f t="shared" si="2"/>
        <v>19238</v>
      </c>
      <c r="V31" s="51">
        <f t="shared" si="2"/>
        <v>20159</v>
      </c>
      <c r="W31" s="51">
        <f t="shared" si="2"/>
        <v>19852</v>
      </c>
      <c r="X31" s="51">
        <f t="shared" si="2"/>
        <v>20816</v>
      </c>
      <c r="Y31" s="51">
        <f t="shared" si="2"/>
        <v>20020</v>
      </c>
      <c r="Z31" s="51">
        <f t="shared" si="2"/>
        <v>15806</v>
      </c>
      <c r="AA31" s="51">
        <f t="shared" si="2"/>
        <v>17851</v>
      </c>
      <c r="AB31" s="51">
        <f t="shared" si="2"/>
        <v>18422</v>
      </c>
      <c r="AC31" s="51">
        <f t="shared" si="2"/>
        <v>20261</v>
      </c>
      <c r="AD31" s="51">
        <v>21646</v>
      </c>
    </row>
    <row r="32" spans="2:30" x14ac:dyDescent="0.45">
      <c r="B32" s="58" t="s">
        <v>79</v>
      </c>
      <c r="C32" s="58" t="s">
        <v>80</v>
      </c>
      <c r="D32" s="59"/>
      <c r="E32" s="60">
        <v>103319</v>
      </c>
      <c r="F32" s="60">
        <v>110442</v>
      </c>
      <c r="G32" s="60">
        <v>106944</v>
      </c>
      <c r="H32" s="60">
        <v>95238</v>
      </c>
      <c r="I32" s="60">
        <v>107581</v>
      </c>
      <c r="J32" s="60">
        <v>87548</v>
      </c>
      <c r="K32" s="60">
        <v>-106937</v>
      </c>
      <c r="L32" s="60">
        <v>16957</v>
      </c>
      <c r="M32" s="60">
        <v>-2805</v>
      </c>
      <c r="N32" s="60">
        <v>-231522</v>
      </c>
      <c r="O32" s="60">
        <v>3026</v>
      </c>
      <c r="P32" s="60">
        <v>10281</v>
      </c>
      <c r="Q32" s="60">
        <v>11562</v>
      </c>
      <c r="R32" s="60">
        <v>17865</v>
      </c>
      <c r="S32" s="60">
        <v>-44244</v>
      </c>
      <c r="T32" s="60">
        <v>3700</v>
      </c>
      <c r="U32" s="60">
        <v>3587</v>
      </c>
      <c r="V32" s="60">
        <v>366</v>
      </c>
      <c r="W32" s="60">
        <v>468</v>
      </c>
      <c r="X32" s="60">
        <v>413</v>
      </c>
      <c r="Y32" s="60">
        <v>10473</v>
      </c>
      <c r="Z32" s="60">
        <v>4757</v>
      </c>
      <c r="AA32" s="60">
        <v>19127</v>
      </c>
      <c r="AB32" s="60">
        <v>24339</v>
      </c>
      <c r="AC32" s="60">
        <v>20391</v>
      </c>
      <c r="AD32" s="60">
        <v>25417</v>
      </c>
    </row>
    <row r="33" spans="2:30" x14ac:dyDescent="0.45">
      <c r="B33" s="168" t="s">
        <v>81</v>
      </c>
      <c r="C33" s="168" t="s">
        <v>82</v>
      </c>
      <c r="D33" s="54"/>
      <c r="E33" s="55">
        <v>103372</v>
      </c>
      <c r="F33" s="55">
        <v>107515</v>
      </c>
      <c r="G33" s="55">
        <v>107100</v>
      </c>
      <c r="H33" s="55">
        <v>98932</v>
      </c>
      <c r="I33" s="55">
        <v>112533</v>
      </c>
      <c r="J33" s="55">
        <v>94632</v>
      </c>
      <c r="K33" s="55">
        <v>-101225</v>
      </c>
      <c r="L33" s="55">
        <v>22191</v>
      </c>
      <c r="M33" s="55">
        <v>2807</v>
      </c>
      <c r="N33" s="55">
        <v>-226933</v>
      </c>
      <c r="O33" s="55">
        <v>5549</v>
      </c>
      <c r="P33" s="55">
        <v>11571</v>
      </c>
      <c r="Q33" s="55">
        <v>12095</v>
      </c>
      <c r="R33" s="55">
        <v>22336</v>
      </c>
      <c r="S33" s="55">
        <v>-42500</v>
      </c>
      <c r="T33" s="55">
        <v>5012</v>
      </c>
      <c r="U33" s="55">
        <v>4090</v>
      </c>
      <c r="V33" s="55">
        <v>979</v>
      </c>
      <c r="W33" s="55">
        <v>1519</v>
      </c>
      <c r="X33" s="55">
        <v>1728</v>
      </c>
      <c r="Y33" s="55">
        <v>11973</v>
      </c>
      <c r="Z33" s="55">
        <v>6748</v>
      </c>
      <c r="AA33" s="55">
        <v>32213</v>
      </c>
      <c r="AB33" s="55">
        <v>27147</v>
      </c>
      <c r="AC33" s="55">
        <v>23996</v>
      </c>
      <c r="AD33" s="55">
        <v>30937</v>
      </c>
    </row>
    <row r="34" spans="2:30" ht="15.6" thickBot="1" x14ac:dyDescent="0.5">
      <c r="B34" s="62" t="s">
        <v>112</v>
      </c>
      <c r="C34" s="62" t="s">
        <v>113</v>
      </c>
      <c r="D34" s="62"/>
      <c r="E34" s="51">
        <v>48512</v>
      </c>
      <c r="F34" s="51">
        <v>38349</v>
      </c>
      <c r="G34" s="51">
        <v>55317</v>
      </c>
      <c r="H34" s="51">
        <v>53086</v>
      </c>
      <c r="I34" s="51">
        <v>67301</v>
      </c>
      <c r="J34" s="51">
        <v>50381</v>
      </c>
      <c r="K34" s="51">
        <v>-359399</v>
      </c>
      <c r="L34" s="51">
        <v>27069</v>
      </c>
      <c r="M34" s="51">
        <v>9657</v>
      </c>
      <c r="N34" s="51">
        <v>-261495</v>
      </c>
      <c r="O34" s="51">
        <v>-70169</v>
      </c>
      <c r="P34" s="51">
        <v>13407</v>
      </c>
      <c r="Q34" s="51">
        <v>10648</v>
      </c>
      <c r="R34" s="51">
        <v>24045</v>
      </c>
      <c r="S34" s="51">
        <v>-41434</v>
      </c>
      <c r="T34" s="51">
        <v>5281</v>
      </c>
      <c r="U34" s="51">
        <v>4823</v>
      </c>
      <c r="V34" s="51">
        <v>2437</v>
      </c>
      <c r="W34" s="51">
        <v>5208</v>
      </c>
      <c r="X34" s="51">
        <v>1639</v>
      </c>
      <c r="Y34" s="51">
        <v>9583</v>
      </c>
      <c r="Z34" s="51">
        <v>7912</v>
      </c>
      <c r="AA34" s="51">
        <v>31028</v>
      </c>
      <c r="AB34" s="51">
        <v>24998</v>
      </c>
      <c r="AC34" s="51">
        <v>19562</v>
      </c>
      <c r="AD34" s="51">
        <v>23101</v>
      </c>
    </row>
    <row r="36" spans="2:30" x14ac:dyDescent="0.45">
      <c r="B36" s="169" t="s">
        <v>156</v>
      </c>
    </row>
    <row r="37" spans="2:30" ht="15.6" thickBot="1" x14ac:dyDescent="0.5">
      <c r="B37" s="11" t="s">
        <v>0</v>
      </c>
      <c r="C37" s="11"/>
      <c r="D37" s="12"/>
      <c r="E37" s="96" t="s">
        <v>1</v>
      </c>
      <c r="F37" s="96" t="s">
        <v>2</v>
      </c>
      <c r="G37" s="96" t="s">
        <v>3</v>
      </c>
      <c r="H37" s="96" t="s">
        <v>4</v>
      </c>
      <c r="I37" s="96" t="s">
        <v>5</v>
      </c>
      <c r="J37" s="96" t="s">
        <v>6</v>
      </c>
      <c r="K37" s="96" t="s">
        <v>7</v>
      </c>
      <c r="L37" s="96" t="s">
        <v>8</v>
      </c>
      <c r="M37" s="96" t="s">
        <v>9</v>
      </c>
      <c r="N37" s="96" t="s">
        <v>10</v>
      </c>
      <c r="O37" s="96" t="s">
        <v>11</v>
      </c>
      <c r="P37" s="96" t="s">
        <v>12</v>
      </c>
      <c r="Q37" s="96" t="s">
        <v>13</v>
      </c>
      <c r="R37" s="96" t="s">
        <v>14</v>
      </c>
      <c r="S37" s="96" t="s">
        <v>15</v>
      </c>
      <c r="T37" s="96" t="s">
        <v>16</v>
      </c>
      <c r="U37" s="96" t="s">
        <v>17</v>
      </c>
      <c r="V37" s="96" t="s">
        <v>18</v>
      </c>
      <c r="W37" s="96" t="s">
        <v>19</v>
      </c>
      <c r="X37" s="96" t="s">
        <v>20</v>
      </c>
      <c r="Y37" s="96" t="s">
        <v>21</v>
      </c>
      <c r="Z37" s="96" t="s">
        <v>22</v>
      </c>
      <c r="AA37" s="96" t="s">
        <v>23</v>
      </c>
      <c r="AB37" s="96" t="s">
        <v>24</v>
      </c>
      <c r="AC37" s="96" t="s">
        <v>25</v>
      </c>
      <c r="AD37" s="96" t="s">
        <v>185</v>
      </c>
    </row>
    <row r="38" spans="2:30" x14ac:dyDescent="0.45">
      <c r="B38" s="13" t="s">
        <v>26</v>
      </c>
      <c r="C38" s="13" t="s">
        <v>27</v>
      </c>
      <c r="D38" s="14"/>
      <c r="E38" s="15">
        <v>1586409</v>
      </c>
      <c r="F38" s="15">
        <v>1740868</v>
      </c>
      <c r="G38" s="15">
        <v>1906211</v>
      </c>
      <c r="H38" s="15">
        <v>1870075</v>
      </c>
      <c r="I38" s="15">
        <v>2033547</v>
      </c>
      <c r="J38" s="15">
        <v>2204482</v>
      </c>
      <c r="K38" s="15">
        <v>1660826</v>
      </c>
      <c r="L38" s="15">
        <v>1535957</v>
      </c>
      <c r="M38" s="15">
        <v>1241766</v>
      </c>
      <c r="N38" s="15">
        <v>858532</v>
      </c>
      <c r="O38" s="15">
        <v>578152</v>
      </c>
      <c r="P38" s="15">
        <v>533712</v>
      </c>
      <c r="Q38" s="15">
        <v>466542</v>
      </c>
      <c r="R38" s="15">
        <v>463791</v>
      </c>
      <c r="S38" s="15">
        <v>444737</v>
      </c>
      <c r="T38" s="15">
        <v>407139</v>
      </c>
      <c r="U38" s="15">
        <v>439840</v>
      </c>
      <c r="V38" s="15">
        <v>500262</v>
      </c>
      <c r="W38" s="15">
        <v>556450</v>
      </c>
      <c r="X38" s="15">
        <v>635683</v>
      </c>
      <c r="Y38" s="15">
        <v>638868</v>
      </c>
      <c r="Z38" s="15">
        <v>711185</v>
      </c>
      <c r="AA38" s="15">
        <v>834868</v>
      </c>
      <c r="AB38" s="106">
        <v>985303</v>
      </c>
      <c r="AC38" s="106">
        <v>1163481</v>
      </c>
      <c r="AD38" s="106">
        <v>1323923</v>
      </c>
    </row>
    <row r="39" spans="2:30" x14ac:dyDescent="0.45">
      <c r="B39" s="17" t="s">
        <v>28</v>
      </c>
      <c r="C39" s="17" t="s">
        <v>29</v>
      </c>
      <c r="D39" s="18"/>
      <c r="E39" s="19">
        <v>302601</v>
      </c>
      <c r="F39" s="19">
        <v>420493</v>
      </c>
      <c r="G39" s="19">
        <v>470834</v>
      </c>
      <c r="H39" s="19">
        <v>522904</v>
      </c>
      <c r="I39" s="19">
        <v>584308</v>
      </c>
      <c r="J39" s="19">
        <v>632917</v>
      </c>
      <c r="K39" s="19">
        <v>255005</v>
      </c>
      <c r="L39" s="19">
        <v>322015</v>
      </c>
      <c r="M39" s="19">
        <v>396232</v>
      </c>
      <c r="N39" s="19">
        <v>135536</v>
      </c>
      <c r="O39" s="19">
        <v>64834</v>
      </c>
      <c r="P39" s="19">
        <v>79760</v>
      </c>
      <c r="Q39" s="19">
        <v>90410</v>
      </c>
      <c r="R39" s="19">
        <v>114807</v>
      </c>
      <c r="S39" s="19">
        <v>73722</v>
      </c>
      <c r="T39" s="19">
        <v>78883</v>
      </c>
      <c r="U39" s="19">
        <v>83919</v>
      </c>
      <c r="V39" s="19">
        <v>85548</v>
      </c>
      <c r="W39" s="19">
        <v>91200</v>
      </c>
      <c r="X39" s="19">
        <v>92609</v>
      </c>
      <c r="Y39" s="19">
        <v>102655</v>
      </c>
      <c r="Z39" s="19">
        <v>110096</v>
      </c>
      <c r="AA39" s="19">
        <v>140660</v>
      </c>
      <c r="AB39" s="107">
        <v>165222</v>
      </c>
      <c r="AC39" s="107">
        <v>182002</v>
      </c>
      <c r="AD39" s="107">
        <v>201684</v>
      </c>
    </row>
    <row r="40" spans="2:30" x14ac:dyDescent="0.45">
      <c r="B40" s="21" t="s">
        <v>38</v>
      </c>
      <c r="C40" s="21" t="s">
        <v>39</v>
      </c>
      <c r="D40" s="22" t="s">
        <v>40</v>
      </c>
      <c r="E40" s="9">
        <v>19.100000000000001</v>
      </c>
      <c r="F40" s="9">
        <v>24.2</v>
      </c>
      <c r="G40" s="9">
        <v>24.7</v>
      </c>
      <c r="H40" s="112">
        <v>28</v>
      </c>
      <c r="I40" s="9">
        <v>28.7</v>
      </c>
      <c r="J40" s="9">
        <v>28.7</v>
      </c>
      <c r="K40" s="9">
        <v>15.4</v>
      </c>
      <c r="L40" s="112">
        <v>21</v>
      </c>
      <c r="M40" s="9">
        <v>31.9</v>
      </c>
      <c r="N40" s="9">
        <v>15.8</v>
      </c>
      <c r="O40" s="9">
        <v>11.2</v>
      </c>
      <c r="P40" s="9">
        <v>14.9</v>
      </c>
      <c r="Q40" s="9">
        <v>19.399999999999999</v>
      </c>
      <c r="R40" s="9">
        <v>24.7</v>
      </c>
      <c r="S40" s="9">
        <v>16.399999999999999</v>
      </c>
      <c r="T40" s="9">
        <v>19.2</v>
      </c>
      <c r="U40" s="9">
        <v>18.899999999999999</v>
      </c>
      <c r="V40" s="9">
        <v>17.100000000000001</v>
      </c>
      <c r="W40" s="9">
        <v>16.3</v>
      </c>
      <c r="X40" s="9">
        <v>14.6</v>
      </c>
      <c r="Y40" s="9">
        <v>16.100000000000001</v>
      </c>
      <c r="Z40" s="9">
        <v>15.5</v>
      </c>
      <c r="AA40" s="9">
        <v>16.8</v>
      </c>
      <c r="AB40" s="9">
        <v>16.8</v>
      </c>
      <c r="AC40" s="9">
        <v>15.6</v>
      </c>
      <c r="AD40" s="9">
        <v>15.2</v>
      </c>
    </row>
    <row r="41" spans="2:30" x14ac:dyDescent="0.45">
      <c r="B41" s="21" t="s">
        <v>41</v>
      </c>
      <c r="C41" s="21" t="s">
        <v>42</v>
      </c>
      <c r="D41" s="22" t="s">
        <v>40</v>
      </c>
      <c r="E41" s="112">
        <v>3.5</v>
      </c>
      <c r="F41" s="112">
        <v>2.2999999999999998</v>
      </c>
      <c r="G41" s="112">
        <v>3</v>
      </c>
      <c r="H41" s="112">
        <v>2.8</v>
      </c>
      <c r="I41" s="112">
        <v>3.4</v>
      </c>
      <c r="J41" s="112">
        <v>2.4</v>
      </c>
      <c r="K41" s="112">
        <v>-18.600000000000001</v>
      </c>
      <c r="L41" s="112">
        <v>1.7</v>
      </c>
      <c r="M41" s="112">
        <v>0.7</v>
      </c>
      <c r="N41" s="112">
        <v>-24.9</v>
      </c>
      <c r="O41" s="112">
        <v>-9.8000000000000007</v>
      </c>
      <c r="P41" s="112">
        <v>2.4</v>
      </c>
      <c r="Q41" s="112">
        <v>2.1</v>
      </c>
      <c r="R41" s="112">
        <v>5.2</v>
      </c>
      <c r="S41" s="112">
        <v>-9.1</v>
      </c>
      <c r="T41" s="112">
        <v>1.2</v>
      </c>
      <c r="U41" s="112">
        <v>1</v>
      </c>
      <c r="V41" s="9">
        <v>0.2</v>
      </c>
      <c r="W41" s="9">
        <v>0.3</v>
      </c>
      <c r="X41" s="9">
        <v>0.3</v>
      </c>
      <c r="Y41" s="9">
        <v>1.9</v>
      </c>
      <c r="Z41" s="112">
        <v>1</v>
      </c>
      <c r="AA41" s="9">
        <v>4.2</v>
      </c>
      <c r="AB41" s="112">
        <v>3</v>
      </c>
      <c r="AC41" s="9">
        <v>2.2000000000000002</v>
      </c>
      <c r="AD41" s="9">
        <v>2.5</v>
      </c>
    </row>
    <row r="42" spans="2:30" ht="15.6" thickBot="1" x14ac:dyDescent="0.5">
      <c r="B42" s="11" t="s">
        <v>43</v>
      </c>
      <c r="C42" s="11" t="s">
        <v>44</v>
      </c>
      <c r="D42" s="12" t="s">
        <v>40</v>
      </c>
      <c r="E42" s="113">
        <v>17.5</v>
      </c>
      <c r="F42" s="113">
        <v>10.6</v>
      </c>
      <c r="G42" s="113">
        <v>12.4</v>
      </c>
      <c r="H42" s="113">
        <v>10.7</v>
      </c>
      <c r="I42" s="113">
        <v>12.2</v>
      </c>
      <c r="J42" s="113">
        <v>8.3000000000000007</v>
      </c>
      <c r="K42" s="113">
        <v>-81</v>
      </c>
      <c r="L42" s="113">
        <v>9.4</v>
      </c>
      <c r="M42" s="113">
        <v>2.7</v>
      </c>
      <c r="N42" s="113">
        <v>-98.3</v>
      </c>
      <c r="O42" s="113">
        <v>-70</v>
      </c>
      <c r="P42" s="113">
        <v>18.600000000000001</v>
      </c>
      <c r="Q42" s="113">
        <v>12.5</v>
      </c>
      <c r="R42" s="113">
        <v>23.5</v>
      </c>
      <c r="S42" s="113">
        <v>-44.2</v>
      </c>
      <c r="T42" s="113">
        <v>7</v>
      </c>
      <c r="U42" s="113">
        <v>6</v>
      </c>
      <c r="V42" s="114">
        <v>2.9</v>
      </c>
      <c r="W42" s="114">
        <v>5.9</v>
      </c>
      <c r="X42" s="114">
        <v>1.8</v>
      </c>
      <c r="Y42" s="114">
        <v>9.8000000000000007</v>
      </c>
      <c r="Z42" s="114">
        <v>7.4</v>
      </c>
      <c r="AA42" s="114">
        <v>24.7</v>
      </c>
      <c r="AB42" s="114">
        <v>16.3</v>
      </c>
      <c r="AC42" s="114">
        <v>11.3</v>
      </c>
      <c r="AD42" s="113">
        <v>12</v>
      </c>
    </row>
    <row r="43" spans="2:30" x14ac:dyDescent="0.45">
      <c r="B43" s="13" t="s">
        <v>30</v>
      </c>
      <c r="C43" s="13" t="s">
        <v>31</v>
      </c>
      <c r="D43" s="14" t="s">
        <v>32</v>
      </c>
      <c r="E43" s="16">
        <v>84875</v>
      </c>
      <c r="F43" s="16">
        <v>93155</v>
      </c>
      <c r="G43" s="16">
        <v>94468</v>
      </c>
      <c r="H43" s="16">
        <v>94467</v>
      </c>
      <c r="I43" s="16">
        <v>94405</v>
      </c>
      <c r="J43" s="16">
        <v>141622</v>
      </c>
      <c r="K43" s="15">
        <v>142035</v>
      </c>
      <c r="L43" s="15">
        <v>167475</v>
      </c>
      <c r="M43" s="15">
        <v>238685</v>
      </c>
      <c r="N43" s="15">
        <v>238685</v>
      </c>
      <c r="O43" s="15">
        <v>238685</v>
      </c>
      <c r="P43" s="15">
        <v>240933</v>
      </c>
      <c r="Q43" s="15">
        <v>240933</v>
      </c>
      <c r="R43" s="15">
        <v>481867</v>
      </c>
      <c r="S43" s="15">
        <v>483506</v>
      </c>
      <c r="T43" s="15">
        <v>483794</v>
      </c>
      <c r="U43" s="15">
        <v>484619</v>
      </c>
      <c r="V43" s="15">
        <v>484620</v>
      </c>
      <c r="W43" s="15">
        <v>484620</v>
      </c>
      <c r="X43" s="15">
        <v>484620</v>
      </c>
      <c r="Y43" s="15">
        <v>484620</v>
      </c>
      <c r="Z43" s="15">
        <v>484620</v>
      </c>
      <c r="AA43" s="15">
        <v>484620</v>
      </c>
      <c r="AB43" s="16">
        <v>484620</v>
      </c>
      <c r="AC43" s="16">
        <v>484620</v>
      </c>
      <c r="AD43" s="16">
        <v>484620</v>
      </c>
    </row>
    <row r="44" spans="2:30" x14ac:dyDescent="0.45">
      <c r="B44" s="108" t="s">
        <v>33</v>
      </c>
      <c r="C44" s="13" t="s">
        <v>34</v>
      </c>
      <c r="D44" s="14" t="s">
        <v>35</v>
      </c>
      <c r="E44" s="109">
        <v>572.38</v>
      </c>
      <c r="F44" s="109">
        <v>426.54</v>
      </c>
      <c r="G44" s="110">
        <v>588.63</v>
      </c>
      <c r="H44" s="110">
        <v>560.82000000000005</v>
      </c>
      <c r="I44" s="111">
        <v>711.2</v>
      </c>
      <c r="J44" s="111">
        <v>355.77</v>
      </c>
      <c r="K44" s="111">
        <v>-2537.73</v>
      </c>
      <c r="L44" s="111">
        <v>188.24</v>
      </c>
      <c r="M44" s="111">
        <v>56.31</v>
      </c>
      <c r="N44" s="111">
        <v>-1097.97</v>
      </c>
      <c r="O44" s="111">
        <v>-294.55</v>
      </c>
      <c r="P44" s="111">
        <v>55.88</v>
      </c>
      <c r="Q44" s="111">
        <v>22.14</v>
      </c>
      <c r="R44" s="111">
        <v>50</v>
      </c>
      <c r="S44" s="111">
        <v>-85.98</v>
      </c>
      <c r="T44" s="111">
        <v>10.94</v>
      </c>
      <c r="U44" s="111">
        <v>9.98</v>
      </c>
      <c r="V44" s="111">
        <v>5.04</v>
      </c>
      <c r="W44" s="111">
        <v>10.77</v>
      </c>
      <c r="X44" s="111">
        <v>3.39</v>
      </c>
      <c r="Y44" s="111">
        <v>19.809999999999999</v>
      </c>
      <c r="Z44" s="111">
        <v>16.36</v>
      </c>
      <c r="AA44" s="111">
        <v>64.150000000000006</v>
      </c>
      <c r="AB44" s="110">
        <v>51.67</v>
      </c>
      <c r="AC44" s="110">
        <v>40.76</v>
      </c>
      <c r="AD44" s="110">
        <v>48.23</v>
      </c>
    </row>
    <row r="45" spans="2:30" ht="15.6" thickBot="1" x14ac:dyDescent="0.5">
      <c r="B45" s="11" t="s">
        <v>36</v>
      </c>
      <c r="C45" s="11" t="s">
        <v>37</v>
      </c>
      <c r="D45" s="12" t="s">
        <v>35</v>
      </c>
      <c r="E45" s="151">
        <v>3565.21</v>
      </c>
      <c r="F45" s="151">
        <v>4513.8900000000003</v>
      </c>
      <c r="G45" s="151">
        <v>4983</v>
      </c>
      <c r="H45" s="151">
        <v>5534.17</v>
      </c>
      <c r="I45" s="151">
        <v>6188</v>
      </c>
      <c r="J45" s="151">
        <v>4469.03</v>
      </c>
      <c r="K45" s="151">
        <v>1800.6</v>
      </c>
      <c r="L45" s="151">
        <v>1928.02</v>
      </c>
      <c r="M45" s="151">
        <v>1663.24</v>
      </c>
      <c r="N45" s="151">
        <v>568.92999999999995</v>
      </c>
      <c r="O45" s="151">
        <v>272.05</v>
      </c>
      <c r="P45" s="151">
        <v>331.47</v>
      </c>
      <c r="Q45" s="151">
        <v>187.85</v>
      </c>
      <c r="R45" s="151">
        <v>237.85</v>
      </c>
      <c r="S45" s="151">
        <v>151.22999999999999</v>
      </c>
      <c r="T45" s="151">
        <v>161.63</v>
      </c>
      <c r="U45" s="151">
        <v>171.61</v>
      </c>
      <c r="V45" s="151">
        <v>176.38</v>
      </c>
      <c r="W45" s="151">
        <v>188.07</v>
      </c>
      <c r="X45" s="151">
        <v>191.46</v>
      </c>
      <c r="Y45" s="151">
        <v>212.23</v>
      </c>
      <c r="Z45" s="151">
        <v>227.61</v>
      </c>
      <c r="AA45" s="151">
        <v>290.8</v>
      </c>
      <c r="AB45" s="151">
        <v>341.48</v>
      </c>
      <c r="AC45" s="151">
        <v>380.1</v>
      </c>
      <c r="AD45" s="151">
        <v>421.06</v>
      </c>
    </row>
    <row r="46" spans="2:30" x14ac:dyDescent="0.45">
      <c r="B46" s="163" t="s">
        <v>105</v>
      </c>
      <c r="C46" s="97"/>
      <c r="D46" s="98"/>
      <c r="E46" s="148"/>
      <c r="F46" s="149"/>
      <c r="G46" s="148"/>
      <c r="H46" s="148"/>
      <c r="I46" s="148"/>
      <c r="J46" s="148"/>
      <c r="K46" s="149"/>
      <c r="L46" s="149"/>
      <c r="M46" s="148"/>
      <c r="N46" s="148"/>
      <c r="O46" s="148"/>
      <c r="P46" s="148"/>
      <c r="Q46" s="148"/>
      <c r="R46" s="148"/>
      <c r="S46" s="148"/>
      <c r="T46" s="148"/>
      <c r="U46" s="148"/>
      <c r="V46" s="148"/>
      <c r="W46" s="148"/>
      <c r="X46" s="148"/>
      <c r="Y46" s="148"/>
      <c r="Z46" s="148"/>
      <c r="AA46" s="148"/>
      <c r="AB46" s="148"/>
      <c r="AC46" s="148"/>
      <c r="AD46" s="148"/>
    </row>
    <row r="47" spans="2:30" x14ac:dyDescent="0.45">
      <c r="B47" s="163" t="s">
        <v>132</v>
      </c>
      <c r="C47" s="97"/>
      <c r="D47" s="98"/>
      <c r="E47" s="148"/>
      <c r="F47" s="149"/>
      <c r="G47" s="148"/>
      <c r="H47" s="148"/>
      <c r="I47" s="148"/>
      <c r="J47" s="148"/>
      <c r="K47" s="149"/>
      <c r="L47" s="149"/>
      <c r="M47" s="148"/>
      <c r="N47" s="148"/>
      <c r="O47" s="148"/>
      <c r="P47" s="148"/>
      <c r="Q47" s="148"/>
      <c r="R47" s="148"/>
      <c r="S47" s="148"/>
      <c r="T47" s="148"/>
      <c r="U47" s="148"/>
      <c r="V47" s="148"/>
      <c r="W47" s="148"/>
      <c r="X47" s="148"/>
      <c r="Y47" s="148"/>
      <c r="Z47" s="148"/>
      <c r="AA47" s="148"/>
      <c r="AB47" s="148"/>
      <c r="AC47" s="148"/>
      <c r="AD47" s="148"/>
    </row>
    <row r="48" spans="2:30" x14ac:dyDescent="0.45">
      <c r="B48" s="94"/>
      <c r="C48" s="97"/>
      <c r="D48" s="98"/>
      <c r="E48" s="148"/>
      <c r="F48" s="149"/>
      <c r="G48" s="148"/>
      <c r="H48" s="148"/>
      <c r="I48" s="148"/>
      <c r="J48" s="148"/>
      <c r="K48" s="149"/>
      <c r="L48" s="149"/>
      <c r="M48" s="148"/>
      <c r="N48" s="148"/>
      <c r="O48" s="148"/>
      <c r="P48" s="148"/>
      <c r="Q48" s="148"/>
      <c r="R48" s="148"/>
      <c r="S48" s="148"/>
      <c r="T48" s="148"/>
      <c r="U48" s="148"/>
      <c r="V48" s="148"/>
      <c r="W48" s="148"/>
      <c r="X48" s="148"/>
      <c r="Y48" s="148"/>
      <c r="Z48" s="148"/>
      <c r="AA48" s="148"/>
      <c r="AB48" s="148"/>
      <c r="AC48" s="148"/>
      <c r="AD48" s="148"/>
    </row>
    <row r="49" spans="2:30" x14ac:dyDescent="0.45">
      <c r="B49" s="121" t="s">
        <v>119</v>
      </c>
      <c r="C49" s="122"/>
      <c r="D49" s="39"/>
      <c r="E49" s="39"/>
      <c r="F49" s="123"/>
      <c r="H49" s="123"/>
    </row>
    <row r="50" spans="2:30" ht="15.6" thickBot="1" x14ac:dyDescent="0.5">
      <c r="B50" s="11" t="s">
        <v>0</v>
      </c>
      <c r="C50" s="122"/>
      <c r="D50" s="39"/>
      <c r="E50" s="96" t="s">
        <v>1</v>
      </c>
      <c r="F50" s="96" t="s">
        <v>2</v>
      </c>
      <c r="G50" s="96" t="s">
        <v>3</v>
      </c>
      <c r="H50" s="96" t="s">
        <v>4</v>
      </c>
      <c r="I50" s="96" t="s">
        <v>5</v>
      </c>
      <c r="J50" s="96" t="s">
        <v>6</v>
      </c>
      <c r="K50" s="96" t="s">
        <v>7</v>
      </c>
      <c r="L50" s="96" t="s">
        <v>8</v>
      </c>
      <c r="M50" s="96" t="s">
        <v>9</v>
      </c>
      <c r="N50" s="96" t="s">
        <v>10</v>
      </c>
      <c r="O50" s="96" t="s">
        <v>11</v>
      </c>
      <c r="P50" s="96" t="s">
        <v>12</v>
      </c>
      <c r="Q50" s="96" t="s">
        <v>13</v>
      </c>
      <c r="R50" s="96" t="s">
        <v>14</v>
      </c>
      <c r="S50" s="96" t="s">
        <v>15</v>
      </c>
      <c r="T50" s="96" t="s">
        <v>16</v>
      </c>
      <c r="U50" s="96" t="s">
        <v>17</v>
      </c>
      <c r="V50" s="96" t="s">
        <v>18</v>
      </c>
      <c r="W50" s="96" t="s">
        <v>19</v>
      </c>
      <c r="X50" s="96" t="s">
        <v>20</v>
      </c>
      <c r="Y50" s="96" t="s">
        <v>21</v>
      </c>
      <c r="Z50" s="96" t="s">
        <v>22</v>
      </c>
      <c r="AA50" s="96" t="s">
        <v>23</v>
      </c>
      <c r="AB50" s="96" t="s">
        <v>24</v>
      </c>
      <c r="AC50" s="96" t="s">
        <v>25</v>
      </c>
      <c r="AD50" s="96" t="s">
        <v>185</v>
      </c>
    </row>
    <row r="51" spans="2:30" x14ac:dyDescent="0.45">
      <c r="B51" s="124" t="s">
        <v>120</v>
      </c>
      <c r="C51" s="125" t="s">
        <v>121</v>
      </c>
      <c r="D51" s="119"/>
      <c r="E51" s="126">
        <v>78027</v>
      </c>
      <c r="F51" s="127">
        <v>89190</v>
      </c>
      <c r="G51" s="128">
        <v>95908</v>
      </c>
      <c r="H51" s="127">
        <v>117884</v>
      </c>
      <c r="I51" s="128">
        <v>128662</v>
      </c>
      <c r="J51" s="128">
        <v>146236</v>
      </c>
      <c r="K51" s="128">
        <v>238132</v>
      </c>
      <c r="L51" s="128">
        <v>240685</v>
      </c>
      <c r="M51" s="128">
        <v>223135</v>
      </c>
      <c r="N51" s="128">
        <v>176010</v>
      </c>
      <c r="O51" s="128">
        <v>124574</v>
      </c>
      <c r="P51" s="128">
        <v>123344</v>
      </c>
      <c r="Q51" s="128">
        <v>93039</v>
      </c>
      <c r="R51" s="128">
        <v>74310</v>
      </c>
      <c r="S51" s="128">
        <v>65687</v>
      </c>
      <c r="T51" s="128">
        <v>61629</v>
      </c>
      <c r="U51" s="128">
        <v>61368</v>
      </c>
      <c r="V51" s="128">
        <v>65038</v>
      </c>
      <c r="W51" s="128">
        <v>60376</v>
      </c>
      <c r="X51" s="128">
        <v>68086</v>
      </c>
      <c r="Y51" s="128">
        <v>69830</v>
      </c>
      <c r="Z51" s="128">
        <v>79181</v>
      </c>
      <c r="AA51" s="128">
        <v>86648</v>
      </c>
      <c r="AB51" s="128">
        <v>96860</v>
      </c>
      <c r="AC51" s="128">
        <v>99986</v>
      </c>
      <c r="AD51" s="128">
        <v>100710</v>
      </c>
    </row>
    <row r="52" spans="2:30" x14ac:dyDescent="0.45">
      <c r="B52" s="129" t="s">
        <v>122</v>
      </c>
      <c r="C52" s="130" t="s">
        <v>123</v>
      </c>
      <c r="D52" s="131" t="s">
        <v>124</v>
      </c>
      <c r="E52" s="132">
        <v>5.9</v>
      </c>
      <c r="F52" s="133">
        <v>6.5</v>
      </c>
      <c r="G52" s="70">
        <v>6.8</v>
      </c>
      <c r="H52" s="133">
        <v>8.1</v>
      </c>
      <c r="I52" s="70">
        <v>8.6999999999999993</v>
      </c>
      <c r="J52" s="70">
        <v>9.6999999999999993</v>
      </c>
      <c r="K52" s="70">
        <v>18.3</v>
      </c>
      <c r="L52" s="70">
        <v>22.7</v>
      </c>
      <c r="M52" s="70">
        <v>26.5</v>
      </c>
      <c r="N52" s="70">
        <v>31.8</v>
      </c>
      <c r="O52" s="70">
        <v>32.700000000000003</v>
      </c>
      <c r="P52" s="70">
        <v>35.799999999999997</v>
      </c>
      <c r="Q52" s="70">
        <v>32.5</v>
      </c>
      <c r="R52" s="70">
        <v>28.5</v>
      </c>
      <c r="S52" s="70">
        <v>24.8</v>
      </c>
      <c r="T52" s="70">
        <v>19.2</v>
      </c>
      <c r="U52" s="70">
        <v>17.5</v>
      </c>
      <c r="V52" s="70">
        <v>16.8</v>
      </c>
      <c r="W52" s="70">
        <v>14.6</v>
      </c>
      <c r="X52" s="70">
        <v>15.1</v>
      </c>
      <c r="Y52" s="70">
        <v>15.4</v>
      </c>
      <c r="Z52" s="70">
        <v>16.600000000000001</v>
      </c>
      <c r="AA52" s="70">
        <v>16.899999999999999</v>
      </c>
      <c r="AB52" s="134">
        <v>17</v>
      </c>
      <c r="AC52" s="70">
        <v>16.100000000000001</v>
      </c>
      <c r="AD52" s="134">
        <v>15</v>
      </c>
    </row>
    <row r="53" spans="2:30" x14ac:dyDescent="0.45">
      <c r="B53" s="135" t="s">
        <v>161</v>
      </c>
      <c r="C53" s="136" t="s">
        <v>125</v>
      </c>
      <c r="D53" s="46"/>
      <c r="E53" s="74">
        <v>45115</v>
      </c>
      <c r="F53" s="75">
        <v>58689</v>
      </c>
      <c r="G53" s="74">
        <v>70479</v>
      </c>
      <c r="H53" s="75">
        <v>81693</v>
      </c>
      <c r="I53" s="75">
        <v>81928</v>
      </c>
      <c r="J53" s="75">
        <v>85659</v>
      </c>
      <c r="K53" s="75">
        <v>262185</v>
      </c>
      <c r="L53" s="75">
        <v>201897</v>
      </c>
      <c r="M53" s="75">
        <v>144150</v>
      </c>
      <c r="N53" s="75">
        <v>154143</v>
      </c>
      <c r="O53" s="75">
        <v>118180</v>
      </c>
      <c r="P53" s="75">
        <v>107400</v>
      </c>
      <c r="Q53" s="75">
        <v>72949</v>
      </c>
      <c r="R53" s="75">
        <v>59234</v>
      </c>
      <c r="S53" s="75">
        <v>38765</v>
      </c>
      <c r="T53" s="75">
        <v>34549</v>
      </c>
      <c r="U53" s="75">
        <v>33554</v>
      </c>
      <c r="V53" s="75">
        <v>28913</v>
      </c>
      <c r="W53" s="75">
        <v>32178</v>
      </c>
      <c r="X53" s="75">
        <v>33829</v>
      </c>
      <c r="Y53" s="75">
        <v>40355</v>
      </c>
      <c r="Z53" s="75">
        <v>39787</v>
      </c>
      <c r="AA53" s="75">
        <v>39854</v>
      </c>
      <c r="AB53" s="75">
        <v>45930</v>
      </c>
      <c r="AC53" s="75">
        <v>51866</v>
      </c>
      <c r="AD53" s="75">
        <v>57387</v>
      </c>
    </row>
    <row r="54" spans="2:30" x14ac:dyDescent="0.45">
      <c r="B54" s="137" t="s">
        <v>126</v>
      </c>
      <c r="C54" s="138" t="s">
        <v>127</v>
      </c>
      <c r="D54" s="39"/>
      <c r="E54" s="65">
        <v>39799</v>
      </c>
      <c r="F54" s="66">
        <v>51649</v>
      </c>
      <c r="G54" s="67">
        <v>74598</v>
      </c>
      <c r="H54" s="66">
        <v>90998</v>
      </c>
      <c r="I54" s="67">
        <v>90316</v>
      </c>
      <c r="J54" s="67">
        <v>93422</v>
      </c>
      <c r="K54" s="67">
        <v>134128</v>
      </c>
      <c r="L54" s="67">
        <v>154487</v>
      </c>
      <c r="M54" s="67">
        <v>118220</v>
      </c>
      <c r="N54" s="67">
        <v>105771</v>
      </c>
      <c r="O54" s="67">
        <v>78641</v>
      </c>
      <c r="P54" s="67">
        <v>64552</v>
      </c>
      <c r="Q54" s="67">
        <v>34542</v>
      </c>
      <c r="R54" s="67">
        <v>21805</v>
      </c>
      <c r="S54" s="67">
        <v>19497</v>
      </c>
      <c r="T54" s="67">
        <v>18224</v>
      </c>
      <c r="U54" s="67">
        <v>17574</v>
      </c>
      <c r="V54" s="67">
        <v>18012</v>
      </c>
      <c r="W54" s="67">
        <v>18947</v>
      </c>
      <c r="X54" s="67">
        <v>20182</v>
      </c>
      <c r="Y54" s="67">
        <v>22457</v>
      </c>
      <c r="Z54" s="67">
        <v>20521</v>
      </c>
      <c r="AA54" s="67">
        <v>21795</v>
      </c>
      <c r="AB54" s="67">
        <v>24696</v>
      </c>
      <c r="AC54" s="67">
        <v>28388</v>
      </c>
      <c r="AD54" s="67">
        <v>30223</v>
      </c>
    </row>
    <row r="55" spans="2:30" ht="15.6" thickBot="1" x14ac:dyDescent="0.5">
      <c r="B55" s="139" t="s">
        <v>128</v>
      </c>
      <c r="C55" s="140" t="s">
        <v>129</v>
      </c>
      <c r="D55" s="141" t="s">
        <v>124</v>
      </c>
      <c r="E55" s="142">
        <v>3.4</v>
      </c>
      <c r="F55" s="143">
        <v>3.9</v>
      </c>
      <c r="G55" s="114">
        <v>5.3</v>
      </c>
      <c r="H55" s="143">
        <v>6.3</v>
      </c>
      <c r="I55" s="113">
        <v>6.1</v>
      </c>
      <c r="J55" s="114">
        <v>5.9</v>
      </c>
      <c r="K55" s="114">
        <v>9.9</v>
      </c>
      <c r="L55" s="114">
        <v>13.8</v>
      </c>
      <c r="M55" s="114">
        <v>13.1</v>
      </c>
      <c r="N55" s="114">
        <v>17.5</v>
      </c>
      <c r="O55" s="114">
        <v>18.600000000000001</v>
      </c>
      <c r="P55" s="114">
        <v>15.8</v>
      </c>
      <c r="Q55" s="114">
        <v>9.9</v>
      </c>
      <c r="R55" s="114">
        <v>6.2</v>
      </c>
      <c r="S55" s="114">
        <v>5.6</v>
      </c>
      <c r="T55" s="114">
        <v>4.9000000000000004</v>
      </c>
      <c r="U55" s="114">
        <v>4.3</v>
      </c>
      <c r="V55" s="113">
        <v>4</v>
      </c>
      <c r="W55" s="114">
        <v>3.8</v>
      </c>
      <c r="X55" s="114">
        <v>3.6</v>
      </c>
      <c r="Y55" s="114">
        <v>3.9</v>
      </c>
      <c r="Z55" s="114">
        <v>3.3</v>
      </c>
      <c r="AA55" s="114">
        <v>3.2</v>
      </c>
      <c r="AB55" s="114">
        <v>3.1</v>
      </c>
      <c r="AC55" s="114">
        <v>3.2</v>
      </c>
      <c r="AD55" s="114">
        <v>2.9</v>
      </c>
    </row>
    <row r="56" spans="2:30" x14ac:dyDescent="0.45">
      <c r="B56" s="121"/>
      <c r="C56" s="122"/>
      <c r="D56" s="39"/>
      <c r="E56" s="39"/>
      <c r="F56" s="123"/>
      <c r="H56" s="123"/>
    </row>
    <row r="57" spans="2:30" x14ac:dyDescent="0.45">
      <c r="B57" s="10" t="s">
        <v>158</v>
      </c>
    </row>
    <row r="58" spans="2:30" ht="15.6" thickBot="1" x14ac:dyDescent="0.5">
      <c r="B58" s="11" t="s">
        <v>0</v>
      </c>
      <c r="C58" s="63"/>
      <c r="D58" s="63"/>
      <c r="E58" s="96" t="s">
        <v>1</v>
      </c>
      <c r="F58" s="96" t="s">
        <v>2</v>
      </c>
      <c r="G58" s="96" t="s">
        <v>3</v>
      </c>
      <c r="H58" s="96" t="s">
        <v>4</v>
      </c>
      <c r="I58" s="96" t="s">
        <v>5</v>
      </c>
      <c r="J58" s="96" t="s">
        <v>6</v>
      </c>
      <c r="K58" s="96" t="s">
        <v>7</v>
      </c>
      <c r="L58" s="96" t="s">
        <v>8</v>
      </c>
      <c r="M58" s="96" t="s">
        <v>9</v>
      </c>
      <c r="N58" s="96" t="s">
        <v>10</v>
      </c>
      <c r="O58" s="96" t="s">
        <v>11</v>
      </c>
      <c r="P58" s="96" t="s">
        <v>12</v>
      </c>
      <c r="Q58" s="96" t="s">
        <v>13</v>
      </c>
      <c r="R58" s="96" t="s">
        <v>14</v>
      </c>
      <c r="S58" s="96" t="s">
        <v>15</v>
      </c>
      <c r="T58" s="96" t="s">
        <v>16</v>
      </c>
      <c r="U58" s="96" t="s">
        <v>17</v>
      </c>
      <c r="V58" s="96" t="s">
        <v>18</v>
      </c>
      <c r="W58" s="96" t="s">
        <v>19</v>
      </c>
      <c r="X58" s="96" t="s">
        <v>20</v>
      </c>
      <c r="Y58" s="96" t="s">
        <v>21</v>
      </c>
      <c r="Z58" s="96" t="s">
        <v>22</v>
      </c>
      <c r="AA58" s="96" t="s">
        <v>23</v>
      </c>
      <c r="AB58" s="96" t="s">
        <v>24</v>
      </c>
      <c r="AC58" s="96" t="s">
        <v>25</v>
      </c>
      <c r="AD58" s="96" t="s">
        <v>185</v>
      </c>
    </row>
    <row r="59" spans="2:30" x14ac:dyDescent="0.45">
      <c r="B59" s="144" t="s">
        <v>100</v>
      </c>
      <c r="C59" s="144" t="s">
        <v>130</v>
      </c>
      <c r="D59" s="120"/>
      <c r="E59" s="128">
        <v>1219174</v>
      </c>
      <c r="F59" s="128">
        <v>1262979</v>
      </c>
      <c r="G59" s="128">
        <v>1345325</v>
      </c>
      <c r="H59" s="128">
        <v>1283728</v>
      </c>
      <c r="I59" s="128">
        <v>1388615</v>
      </c>
      <c r="J59" s="128">
        <v>1437561</v>
      </c>
      <c r="K59" s="128">
        <v>1190960</v>
      </c>
      <c r="L59" s="128">
        <v>1038291</v>
      </c>
      <c r="M59" s="128">
        <v>687073</v>
      </c>
      <c r="N59" s="128">
        <v>465755</v>
      </c>
      <c r="O59" s="128">
        <v>324364</v>
      </c>
      <c r="P59" s="128">
        <v>283649</v>
      </c>
      <c r="Q59" s="128">
        <v>231803</v>
      </c>
      <c r="R59" s="128">
        <v>206241</v>
      </c>
      <c r="S59" s="128">
        <v>212645</v>
      </c>
      <c r="T59" s="128">
        <v>194873</v>
      </c>
      <c r="U59" s="128">
        <v>245212</v>
      </c>
      <c r="V59" s="128">
        <v>305142</v>
      </c>
      <c r="W59" s="128">
        <v>347414</v>
      </c>
      <c r="X59" s="128">
        <v>405007</v>
      </c>
      <c r="Y59" s="128">
        <v>390488</v>
      </c>
      <c r="Z59" s="128">
        <v>419789</v>
      </c>
      <c r="AA59" s="128">
        <v>489483</v>
      </c>
      <c r="AB59" s="128">
        <v>582272</v>
      </c>
      <c r="AC59" s="128">
        <v>695649</v>
      </c>
      <c r="AD59" s="128">
        <v>747458</v>
      </c>
    </row>
    <row r="60" spans="2:30" ht="15.6" thickBot="1" x14ac:dyDescent="0.5">
      <c r="B60" s="145" t="s">
        <v>102</v>
      </c>
      <c r="C60" s="145" t="s">
        <v>131</v>
      </c>
      <c r="D60" s="146" t="s">
        <v>104</v>
      </c>
      <c r="E60" s="114">
        <v>2.4500000000000002</v>
      </c>
      <c r="F60" s="147">
        <v>2.2999999999999998</v>
      </c>
      <c r="G60" s="114">
        <v>1.98</v>
      </c>
      <c r="H60" s="114">
        <v>1.87</v>
      </c>
      <c r="I60" s="114">
        <v>1.67</v>
      </c>
      <c r="J60" s="114">
        <v>1.58</v>
      </c>
      <c r="K60" s="147">
        <v>1.8</v>
      </c>
      <c r="L60" s="147">
        <v>1.7</v>
      </c>
      <c r="M60" s="114">
        <v>2.0499999999999998</v>
      </c>
      <c r="N60" s="114">
        <v>2.0499999999999998</v>
      </c>
      <c r="O60" s="114">
        <v>2.21</v>
      </c>
      <c r="P60" s="114">
        <v>2.16</v>
      </c>
      <c r="Q60" s="114">
        <v>2.21</v>
      </c>
      <c r="R60" s="114">
        <v>2.1800000000000002</v>
      </c>
      <c r="S60" s="114">
        <v>3.44</v>
      </c>
      <c r="T60" s="114">
        <v>3.18</v>
      </c>
      <c r="U60" s="114">
        <v>2.67</v>
      </c>
      <c r="V60" s="114">
        <v>1.86</v>
      </c>
      <c r="W60" s="114">
        <v>1.54</v>
      </c>
      <c r="X60" s="114">
        <v>1.38</v>
      </c>
      <c r="Y60" s="114">
        <v>1.31</v>
      </c>
      <c r="Z60" s="114">
        <v>1.1399999999999999</v>
      </c>
      <c r="AA60" s="114">
        <v>0.98</v>
      </c>
      <c r="AB60" s="114">
        <v>0.94</v>
      </c>
      <c r="AC60" s="114">
        <v>1.27</v>
      </c>
      <c r="AD60" s="114">
        <v>1.55</v>
      </c>
    </row>
    <row r="62" spans="2:30" x14ac:dyDescent="0.45">
      <c r="B62" s="94"/>
    </row>
    <row r="63" spans="2:30" x14ac:dyDescent="0.45">
      <c r="B63" s="94"/>
    </row>
    <row r="64" spans="2:30" x14ac:dyDescent="0.45">
      <c r="B64" s="104"/>
    </row>
    <row r="65" spans="2:2" x14ac:dyDescent="0.45">
      <c r="B65" s="104"/>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80BE9-26EC-432F-B2E9-90C6F743733B}">
  <dimension ref="B1:E27"/>
  <sheetViews>
    <sheetView workbookViewId="0">
      <selection activeCell="C14" sqref="C14"/>
    </sheetView>
  </sheetViews>
  <sheetFormatPr defaultRowHeight="15" x14ac:dyDescent="0.45"/>
  <cols>
    <col min="1" max="1" width="1.69921875" style="4" customWidth="1"/>
    <col min="2" max="3" width="40.69921875" style="4" customWidth="1"/>
    <col min="4" max="4" width="42" style="4" customWidth="1"/>
    <col min="5" max="5" width="40.69921875" style="4" customWidth="1"/>
    <col min="6" max="16384" width="8.796875" style="4"/>
  </cols>
  <sheetData>
    <row r="1" spans="2:5" ht="7.2" customHeight="1" x14ac:dyDescent="0.45"/>
    <row r="2" spans="2:5" x14ac:dyDescent="0.45">
      <c r="B2" s="156" t="s">
        <v>178</v>
      </c>
    </row>
    <row r="3" spans="2:5" ht="7.2" customHeight="1" x14ac:dyDescent="0.45"/>
    <row r="4" spans="2:5" ht="30" customHeight="1" x14ac:dyDescent="0.45">
      <c r="B4" s="154" t="s">
        <v>159</v>
      </c>
      <c r="C4" s="154" t="s">
        <v>160</v>
      </c>
      <c r="D4" s="154"/>
    </row>
    <row r="5" spans="2:5" ht="40.049999999999997" customHeight="1" x14ac:dyDescent="0.45">
      <c r="B5" s="170" t="s">
        <v>142</v>
      </c>
      <c r="C5" s="171" t="s">
        <v>162</v>
      </c>
      <c r="D5" s="172" t="s">
        <v>183</v>
      </c>
      <c r="E5" s="9"/>
    </row>
    <row r="6" spans="2:5" ht="40.049999999999997" customHeight="1" x14ac:dyDescent="0.45">
      <c r="B6" s="170" t="s">
        <v>167</v>
      </c>
      <c r="C6" s="171" t="s">
        <v>163</v>
      </c>
      <c r="D6" s="171" t="s">
        <v>181</v>
      </c>
      <c r="E6" s="9"/>
    </row>
    <row r="7" spans="2:5" ht="40.049999999999997" customHeight="1" x14ac:dyDescent="0.45">
      <c r="B7" s="170" t="s">
        <v>168</v>
      </c>
      <c r="C7" s="171" t="s">
        <v>164</v>
      </c>
      <c r="D7" s="171" t="s">
        <v>180</v>
      </c>
      <c r="E7" s="9"/>
    </row>
    <row r="8" spans="2:5" ht="40.049999999999997" customHeight="1" x14ac:dyDescent="0.45">
      <c r="B8" s="170" t="s">
        <v>166</v>
      </c>
      <c r="C8" s="171" t="s">
        <v>165</v>
      </c>
      <c r="D8" s="171" t="s">
        <v>182</v>
      </c>
      <c r="E8" s="9"/>
    </row>
    <row r="9" spans="2:5" ht="40.049999999999997" customHeight="1" x14ac:dyDescent="0.45">
      <c r="B9" s="160" t="s">
        <v>147</v>
      </c>
      <c r="C9" s="161" t="s">
        <v>174</v>
      </c>
      <c r="D9" s="161" t="s">
        <v>175</v>
      </c>
    </row>
    <row r="10" spans="2:5" ht="40.049999999999997" customHeight="1" x14ac:dyDescent="0.45">
      <c r="B10" s="160" t="s">
        <v>146</v>
      </c>
      <c r="C10" s="162" t="s">
        <v>151</v>
      </c>
      <c r="D10" s="161" t="s">
        <v>151</v>
      </c>
    </row>
    <row r="11" spans="2:5" ht="40.049999999999997" customHeight="1" x14ac:dyDescent="0.45">
      <c r="B11" s="160" t="s">
        <v>148</v>
      </c>
      <c r="C11" s="161" t="s">
        <v>169</v>
      </c>
      <c r="D11" s="161" t="s">
        <v>177</v>
      </c>
    </row>
    <row r="12" spans="2:5" ht="40.049999999999997" customHeight="1" x14ac:dyDescent="0.45">
      <c r="B12" s="160" t="s">
        <v>149</v>
      </c>
      <c r="C12" s="161" t="s">
        <v>176</v>
      </c>
      <c r="D12" s="161" t="s">
        <v>179</v>
      </c>
    </row>
    <row r="13" spans="2:5" ht="40.049999999999997" customHeight="1" x14ac:dyDescent="0.45">
      <c r="B13" s="160" t="s">
        <v>150</v>
      </c>
      <c r="C13" s="161" t="s">
        <v>173</v>
      </c>
      <c r="D13" s="161" t="s">
        <v>172</v>
      </c>
    </row>
    <row r="14" spans="2:5" ht="106.2" customHeight="1" x14ac:dyDescent="0.45">
      <c r="B14" s="160" t="s">
        <v>187</v>
      </c>
      <c r="C14" s="161" t="s">
        <v>188</v>
      </c>
      <c r="D14" s="161" t="s">
        <v>189</v>
      </c>
    </row>
    <row r="15" spans="2:5" ht="15" customHeight="1" x14ac:dyDescent="0.45">
      <c r="B15" s="173" t="s">
        <v>184</v>
      </c>
      <c r="C15" s="9"/>
      <c r="D15" s="9"/>
      <c r="E15" s="9"/>
    </row>
    <row r="16" spans="2:5" ht="15" customHeight="1" x14ac:dyDescent="0.45">
      <c r="B16" s="163" t="s">
        <v>171</v>
      </c>
    </row>
    <row r="17" spans="2:5" ht="15" customHeight="1" x14ac:dyDescent="0.45">
      <c r="B17" s="163" t="s">
        <v>170</v>
      </c>
    </row>
    <row r="18" spans="2:5" ht="9.6" customHeight="1" x14ac:dyDescent="0.45">
      <c r="B18" s="104"/>
    </row>
    <row r="19" spans="2:5" ht="15" customHeight="1" x14ac:dyDescent="0.45">
      <c r="B19" s="156" t="s">
        <v>144</v>
      </c>
    </row>
    <row r="20" spans="2:5" ht="7.2" customHeight="1" x14ac:dyDescent="0.45"/>
    <row r="21" spans="2:5" ht="30" customHeight="1" x14ac:dyDescent="0.45">
      <c r="B21" s="154" t="s">
        <v>136</v>
      </c>
      <c r="C21" s="154" t="s">
        <v>138</v>
      </c>
      <c r="D21" s="154" t="s">
        <v>137</v>
      </c>
      <c r="E21" s="154" t="s">
        <v>139</v>
      </c>
    </row>
    <row r="22" spans="2:5" ht="30" customHeight="1" x14ac:dyDescent="0.45">
      <c r="B22" s="160" t="s">
        <v>143</v>
      </c>
      <c r="C22" s="157" t="s">
        <v>135</v>
      </c>
      <c r="D22" s="158">
        <v>36300</v>
      </c>
      <c r="E22" s="159">
        <v>36250</v>
      </c>
    </row>
    <row r="23" spans="2:5" ht="30" customHeight="1" x14ac:dyDescent="0.45">
      <c r="B23" s="160" t="s">
        <v>142</v>
      </c>
      <c r="C23" s="157" t="s">
        <v>134</v>
      </c>
      <c r="D23" s="158">
        <v>36668</v>
      </c>
      <c r="E23" s="159">
        <v>36616</v>
      </c>
    </row>
    <row r="24" spans="2:5" ht="30" customHeight="1" x14ac:dyDescent="0.45">
      <c r="B24" s="160" t="s">
        <v>141</v>
      </c>
      <c r="C24" s="157" t="s">
        <v>134</v>
      </c>
      <c r="D24" s="158">
        <v>38495</v>
      </c>
      <c r="E24" s="159">
        <v>38442</v>
      </c>
    </row>
    <row r="25" spans="2:5" ht="30" customHeight="1" x14ac:dyDescent="0.45">
      <c r="B25" s="160" t="s">
        <v>140</v>
      </c>
      <c r="C25" s="157" t="s">
        <v>133</v>
      </c>
      <c r="D25" s="158">
        <v>41548</v>
      </c>
      <c r="E25" s="159">
        <v>41547</v>
      </c>
    </row>
    <row r="26" spans="2:5" x14ac:dyDescent="0.45">
      <c r="B26" s="163" t="s">
        <v>153</v>
      </c>
      <c r="C26" s="8"/>
      <c r="D26" s="8"/>
      <c r="E26" s="8"/>
    </row>
    <row r="27" spans="2:5" x14ac:dyDescent="0.45">
      <c r="B27" s="163" t="s">
        <v>145</v>
      </c>
      <c r="C27" s="8"/>
      <c r="D27" s="8"/>
      <c r="E27" s="8"/>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C769A4228E3F4F89BAB1638D49E390" ma:contentTypeVersion="15" ma:contentTypeDescription="新しいドキュメントを作成します。" ma:contentTypeScope="" ma:versionID="6234931821a8d939cb92c97a34b3bef0">
  <xsd:schema xmlns:xsd="http://www.w3.org/2001/XMLSchema" xmlns:xs="http://www.w3.org/2001/XMLSchema" xmlns:p="http://schemas.microsoft.com/office/2006/metadata/properties" xmlns:ns2="eb90678c-c48b-4b81-b7b2-53e25ba55d27" xmlns:ns3="b46b97e5-b974-40a1-95f3-bcf2748c4c7e" targetNamespace="http://schemas.microsoft.com/office/2006/metadata/properties" ma:root="true" ma:fieldsID="ddfe8fcfd7ce94f2cb7d40443cac42b8" ns2:_="" ns3:_="">
    <xsd:import namespace="eb90678c-c48b-4b81-b7b2-53e25ba55d27"/>
    <xsd:import namespace="b46b97e5-b974-40a1-95f3-bcf2748c4c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2:MediaServiceDateTake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90678c-c48b-4b81-b7b2-53e25ba55d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96f094bb-335b-44e3-b1ec-da779cde06c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b97e5-b974-40a1-95f3-bcf2748c4c7e"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90678c-c48b-4b81-b7b2-53e25ba55d27">
      <Terms xmlns="http://schemas.microsoft.com/office/infopath/2007/PartnerControls"/>
    </lcf76f155ced4ddcb4097134ff3c332f>
    <SharedWithUsers xmlns="b46b97e5-b974-40a1-95f3-bcf2748c4c7e">
      <UserInfo>
        <DisplayName/>
        <AccountId xsi:nil="true"/>
        <AccountType/>
      </UserInfo>
    </SharedWithUsers>
  </documentManagement>
</p:properties>
</file>

<file path=customXml/itemProps1.xml><?xml version="1.0" encoding="utf-8"?>
<ds:datastoreItem xmlns:ds="http://schemas.openxmlformats.org/officeDocument/2006/customXml" ds:itemID="{1D1550BB-6ACC-4C8A-B767-718242329A03}"/>
</file>

<file path=customXml/itemProps2.xml><?xml version="1.0" encoding="utf-8"?>
<ds:datastoreItem xmlns:ds="http://schemas.openxmlformats.org/officeDocument/2006/customXml" ds:itemID="{193408E2-42EF-49E8-A06F-9A251EA62729}"/>
</file>

<file path=customXml/itemProps3.xml><?xml version="1.0" encoding="utf-8"?>
<ds:datastoreItem xmlns:ds="http://schemas.openxmlformats.org/officeDocument/2006/customXml" ds:itemID="{24D6882F-F808-47C0-A718-EE170DE7F284}"/>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連結 (Consolidated)</vt:lpstr>
      <vt:lpstr>アイフル (AIFUL)</vt:lpstr>
      <vt:lpstr>補足情報(Supplementary Information)</vt:lpstr>
      <vt:lpstr>'補足情報(Supplementary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2026-05-11T08:58:57Z</dcterms:created>
  <dcterms:modified xsi:type="dcterms:W3CDTF">2026-05-11T08:59:36Z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0x010100B1C769A4228E3F4F89BAB1638D49E390</vt:lpwstr>
  </property>
  <property fmtid="{D5CDD505-2E9C-101B-9397-08002B2CF9AE}" pid="3" name="Order">
    <vt:r8>1493700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